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cve\Desktop\Change Direction\"/>
    </mc:Choice>
  </mc:AlternateContent>
  <xr:revisionPtr revIDLastSave="0" documentId="13_ncr:1_{5238D7D6-2061-4863-B521-6F5CD3561900}" xr6:coauthVersionLast="47" xr6:coauthVersionMax="47" xr10:uidLastSave="{00000000-0000-0000-0000-000000000000}"/>
  <bookViews>
    <workbookView xWindow="-110" yWindow="-110" windowWidth="19420" windowHeight="10300" firstSheet="2" activeTab="6" xr2:uid="{CA348AA3-A1A6-47A5-8D98-CB1807189C4B}"/>
  </bookViews>
  <sheets>
    <sheet name="Checklist" sheetId="1" state="hidden" r:id="rId1"/>
    <sheet name="Sheet1" sheetId="7" state="hidden" r:id="rId2"/>
    <sheet name="Interior" sheetId="2" r:id="rId3"/>
    <sheet name="Exterior" sheetId="3" r:id="rId4"/>
    <sheet name="Safety" sheetId="4" r:id="rId5"/>
    <sheet name="Plumb Elect" sheetId="5" r:id="rId6"/>
    <sheet name="Summary" sheetId="6"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6" l="1"/>
  <c r="D8" i="6"/>
  <c r="C8" i="6"/>
  <c r="D7" i="6"/>
  <c r="C7" i="6"/>
  <c r="D6" i="6"/>
  <c r="C6" i="6"/>
  <c r="D5" i="6"/>
  <c r="C5" i="6"/>
  <c r="D27" i="5"/>
  <c r="C27" i="5"/>
  <c r="D28" i="4"/>
  <c r="C28" i="4"/>
  <c r="D28" i="3"/>
  <c r="C28" i="3"/>
  <c r="D29" i="2"/>
  <c r="C29" i="2"/>
  <c r="D9" i="6" l="1"/>
  <c r="C9" i="6"/>
  <c r="E5" i="6"/>
  <c r="C12" i="6"/>
  <c r="G8" i="6"/>
  <c r="F8" i="6"/>
  <c r="E8" i="6"/>
  <c r="F7" i="6"/>
  <c r="G6" i="6"/>
  <c r="F5" i="6"/>
  <c r="G7" i="6"/>
  <c r="E7" i="6"/>
  <c r="F6" i="6"/>
  <c r="E6" i="6"/>
  <c r="G5" i="6"/>
  <c r="D12" i="6" l="1"/>
  <c r="E9" i="6"/>
  <c r="E12" i="6" s="1"/>
</calcChain>
</file>

<file path=xl/sharedStrings.xml><?xml version="1.0" encoding="utf-8"?>
<sst xmlns="http://schemas.openxmlformats.org/spreadsheetml/2006/main" count="728" uniqueCount="452">
  <si>
    <t>Ensure at least one step-free entry with a covered doorway for weather protection .</t>
  </si>
  <si>
    <t>Use low-maintenance exterior surfaces and landscaping to reduce physical strain .</t>
  </si>
  <si>
    <t>Decks, patios, and balconies should be level with interior floors or have minimal step differences .</t>
  </si>
  <si>
    <t>Hallways should be at least 36 inches wide, preferably wider, with ample lighting .</t>
  </si>
  <si>
    <t>Maintain at least a 5x5-foot maneuvering space in living areas, kitchens, bedrooms, and bathrooms for walkers or wheelchairs .</t>
  </si>
  <si>
    <t>Install grab bars near toilets and inside showers .</t>
  </si>
  <si>
    <t>Use non-slip flooring and consider walk-in showers or tubs .</t>
  </si>
  <si>
    <t>Raised toilet seats and hand-held showerheads improve safety and ease of use .</t>
  </si>
  <si>
    <t>Store frequently used items on lower shelves or pull-out drawers .</t>
  </si>
  <si>
    <t>Choose appliances with large, easy-to-read controls .</t>
  </si>
  <si>
    <t>Ensure clear 36-inch paths for mobility aids .</t>
  </si>
  <si>
    <t>Minimize stairs where possible; use ramps or stair lifts if needed .</t>
  </si>
  <si>
    <t>Remove loose rugs, cords, and clutter to prevent falls .</t>
  </si>
  <si>
    <t>Ensure flooring transitions are smooth to avoid tripping hazards .</t>
  </si>
  <si>
    <t>Improve lighting in hallways, stairways, and high-use areas .</t>
  </si>
  <si>
    <t>Install smoke and carbon monoxide detectors on each floor .</t>
  </si>
  <si>
    <t>Consider motion-sensor lights for nighttime safety .</t>
  </si>
  <si>
    <t>Use voice assistants, smart thermostats, and medical alert systems </t>
  </si>
  <si>
    <t>Maintain an emergency escape plan and a packed go-bag with essentials .</t>
  </si>
  <si>
    <t>Acceptable</t>
  </si>
  <si>
    <t>Not Acceptable</t>
  </si>
  <si>
    <t xml:space="preserve">Action Required </t>
  </si>
  <si>
    <t>Inspection Area</t>
  </si>
  <si>
    <t>Inspection Date:</t>
  </si>
  <si>
    <t>Slip-resistant stairs and ramp, with color contrast or glow-strips at treads</t>
  </si>
  <si>
    <t xml:space="preserve">Handrails are easy-to-reach, of graspable size and slip-resistant </t>
  </si>
  <si>
    <t xml:space="preserve"> </t>
  </si>
  <si>
    <t>Porch area is in usable condition and free of obstructions or dark areas</t>
  </si>
  <si>
    <t xml:space="preserve">Accessible doorways for walkers, wheelchairs, etc. </t>
  </si>
  <si>
    <t>Lighting (security or interior-controlled, or both)</t>
  </si>
  <si>
    <t>Low-maintenance exterior (vinyl, brick, etc.)</t>
  </si>
  <si>
    <t>Driveway and walkways (in good repair for safe walking)</t>
  </si>
  <si>
    <t>Yard, gates, fence (easy to access, locking/secured)</t>
  </si>
  <si>
    <t>Garage (attached or freestanding); other outbuildings</t>
  </si>
  <si>
    <t>Low-maintenance shrubs and plants, lawn care, trees on property</t>
  </si>
  <si>
    <t>Snowblower or other provisions for snowy weather, where applicable</t>
  </si>
  <si>
    <t>House number is clearly visible from street for first-responders</t>
  </si>
  <si>
    <t xml:space="preserve">Sensor/security light at main exterior door  </t>
  </si>
  <si>
    <t>Doorbell in accessible location</t>
  </si>
  <si>
    <t>All exterior doors have secure, easy-to-use locks, bolts and knobs</t>
  </si>
  <si>
    <t>Non-slip flooring in foyer</t>
  </si>
  <si>
    <t>Light-activated doorbell for hard-of-hearing residents</t>
  </si>
  <si>
    <t xml:space="preserve">Smoke and CO detectors  </t>
  </si>
  <si>
    <t>Security alarm, emergency alert system and/or video-monitoring system</t>
  </si>
  <si>
    <t>Thermostats are easy to locate; settings are easy to read (and no higher  than 48 in. from floor); thermostats are pre-programmed</t>
  </si>
  <si>
    <t>Light switches located near each entrance to each hallway and room</t>
  </si>
  <si>
    <t>Standard light switches, or rocker or touch light switches</t>
  </si>
  <si>
    <t>Two light bulbs or receptacles in each vital place (exits, bathrooms, etc.)</t>
  </si>
  <si>
    <t>Receptacles are easy to reach; receptacles are not overloaded</t>
  </si>
  <si>
    <t>Windows and safety locks are easy to operate</t>
  </si>
  <si>
    <t>Window drapes/shades/cords are easy to reach and open/close Interior stairs use contrast strip on top and bottom stairs, and color contrast between treads and risers on stairs, with use of lighting</t>
  </si>
  <si>
    <t xml:space="preserve"> Microwave oven in wall or on counter; settings are easy to read</t>
  </si>
  <si>
    <t>Refrigerator and freezer are a side-by-side unit</t>
  </si>
  <si>
    <t>Side-swing or wall oven; settings are easy to read; knobs are easy to turn</t>
  </si>
  <si>
    <t>Raised washing machine and dryer; settings are easy to read; knobs are  easy to turn; washing machine is front-loading</t>
  </si>
  <si>
    <t>Raised dishwasher with push-button controls or easy-to-turn knobs</t>
  </si>
  <si>
    <t>Stoves with electric cooktops (safer than gas), with level burners for  safely transferring between the burners; front controls and downdraft feature to pull heat away from user; light to indicate when surface is hot</t>
  </si>
  <si>
    <t xml:space="preserve">Space around counters, islands, etc., are wide enough for residents:   </t>
  </si>
  <si>
    <t>30-inch by 48-inch clear space at appliances, and 60-inch diameter clear space for turns</t>
  </si>
  <si>
    <t>Cabinets are easy to reach; knobs/pulls are easy to use to open/close, or shelves are open/doorless, or have glass fronts</t>
  </si>
  <si>
    <t>Placement of task lighting in appropriate work areas</t>
  </si>
  <si>
    <t>Rugs have slip-resistant backing to prevent slips and falls</t>
  </si>
  <si>
    <t>Window curtains/shades/cords are easy to reach and open/close</t>
  </si>
  <si>
    <t>Counter heights are custom-fit/adequate and safe for residents</t>
  </si>
  <si>
    <t>Windows are easy to reach and open/close</t>
  </si>
  <si>
    <t>Door access to tub/shower</t>
  </si>
  <si>
    <t>Fold-down seat installed in shower</t>
  </si>
  <si>
    <t>Shower/s equipped with adjustable showerhead with 6-foot hose</t>
  </si>
  <si>
    <t>Shower stall has recessed, waterproof, automatic light</t>
  </si>
  <si>
    <t>If stand-up shower is used in main bath, it is curbless and wide; if tub is used, it is low for easy access and egress</t>
  </si>
  <si>
    <t xml:space="preserve">Flooring in bathtub/shower is slip-resistant  </t>
  </si>
  <si>
    <t>Emergency call button or intercom is located in bathroom, easy to reach,  and is easily operated</t>
  </si>
  <si>
    <t>Wall grab-bars of appropriate height located in tub/shower/toilet areas</t>
  </si>
  <si>
    <t>Adjustable or appropriate-height counters with removable base cabinet for wheelchair-accessibility</t>
  </si>
  <si>
    <t xml:space="preserve">Countertops have contrasting-color edges  </t>
  </si>
  <si>
    <t>Toilet is raised or height-adjustable</t>
  </si>
  <si>
    <t>Toilet-paper holder is designed such that rolls can be switched out using only one hand</t>
  </si>
  <si>
    <t>Faucet handles are lever design rather than knob, or pedal-controlled</t>
  </si>
  <si>
    <t xml:space="preserve">Cabinets are easy to reach and are open shelves/glass fronts/doorless  </t>
  </si>
  <si>
    <t xml:space="preserve">At least one bathroom is wheelchair-accessible and on main level If carpeted, use low-density pile with firm pad  </t>
  </si>
  <si>
    <t>Rugs and rug runners are secure and non-slip; edges are secured down</t>
  </si>
  <si>
    <t>No steps between rooms on a single level</t>
  </si>
  <si>
    <t>In multi-story homes, laundry chute or laundry facilities located on same  floor as master bedroom</t>
  </si>
  <si>
    <t>5-foot by 5-foot clear turn space in all main rooms</t>
  </si>
  <si>
    <t xml:space="preserve">For multi-level home, residential elevator or lift installed  </t>
  </si>
  <si>
    <t>Lighting in all closets</t>
  </si>
  <si>
    <t xml:space="preserve">Counters are of ample area; custom-height/adequate and safe for  residents; </t>
  </si>
  <si>
    <t>BATHROOM</t>
  </si>
  <si>
    <t>EXTERIOR</t>
  </si>
  <si>
    <t>AREA</t>
  </si>
  <si>
    <t>EGRESS</t>
  </si>
  <si>
    <t>INTERIOR</t>
  </si>
  <si>
    <t>STORAGE</t>
  </si>
  <si>
    <t>APPLIANCES</t>
  </si>
  <si>
    <t>LIGHTING</t>
  </si>
  <si>
    <t>FLOOR</t>
  </si>
  <si>
    <t>OTHER</t>
  </si>
  <si>
    <t>SPACE</t>
  </si>
  <si>
    <t>Interior Projects — Home Improvement Tracker</t>
  </si>
  <si>
    <t>Flooring</t>
  </si>
  <si>
    <t>Project Name</t>
  </si>
  <si>
    <t>Description</t>
  </si>
  <si>
    <t>Est. Cost (Low) $</t>
  </si>
  <si>
    <t>Est. Cost (High) $</t>
  </si>
  <si>
    <t>Priority</t>
  </si>
  <si>
    <t>Status</t>
  </si>
  <si>
    <t>Hardwood Floor Refinishing</t>
  </si>
  <si>
    <t>Sand and refinish existing hardwood floors</t>
  </si>
  <si>
    <t>Medium</t>
  </si>
  <si>
    <t>Not Started</t>
  </si>
  <si>
    <t>LVP Installation (Living Room)</t>
  </si>
  <si>
    <t>Luxury vinyl plank installation in living room</t>
  </si>
  <si>
    <t>Carpet Replacement (Bedrooms)</t>
  </si>
  <si>
    <t>Remove old carpet and install new in all bedrooms</t>
  </si>
  <si>
    <t>Walls &amp; Ceilings</t>
  </si>
  <si>
    <t>Drywall Patch and Paint</t>
  </si>
  <si>
    <t>Patch holes and cracks, repaint affected areas</t>
  </si>
  <si>
    <t>Popcorn Ceiling Removal</t>
  </si>
  <si>
    <t>Remove textured popcorn ceiling throughout home</t>
  </si>
  <si>
    <t>Interior Painting (Full Home)</t>
  </si>
  <si>
    <t>Full interior repaint of all rooms and trim</t>
  </si>
  <si>
    <t>Kitchen &amp; Bath</t>
  </si>
  <si>
    <t>Cabinet Refacing</t>
  </si>
  <si>
    <t>Reface kitchen and/or bathroom cabinet doors and drawer fronts</t>
  </si>
  <si>
    <t>Tile Backsplash Installation</t>
  </si>
  <si>
    <t>Install new tile backsplash in kitchen</t>
  </si>
  <si>
    <t>Vanity Replacement</t>
  </si>
  <si>
    <t>Replace bathroom vanity and sink</t>
  </si>
  <si>
    <t>Grout Re-Sealing</t>
  </si>
  <si>
    <t>Clean and re-seal all tile grout in bathrooms and kitchen</t>
  </si>
  <si>
    <t>Doors &amp; Trim</t>
  </si>
  <si>
    <t>Interior Door Replacement</t>
  </si>
  <si>
    <t>Replace interior doors (per door)</t>
  </si>
  <si>
    <t>Trim and Baseboard Installation</t>
  </si>
  <si>
    <t>Install or replace trim and baseboards throughout home</t>
  </si>
  <si>
    <t>Weather Stripping All Doors</t>
  </si>
  <si>
    <t>Install new weather stripping on all exterior doors</t>
  </si>
  <si>
    <t>GRAND TOTAL ESTIMATED COST RANGE</t>
  </si>
  <si>
    <t>All Priorities</t>
  </si>
  <si>
    <t>Summary</t>
  </si>
  <si>
    <t>Exterior Projects — Home Improvement Tracker</t>
  </si>
  <si>
    <t>Roofing &amp; Gutters</t>
  </si>
  <si>
    <t>Gutter Cleaning and Repair</t>
  </si>
  <si>
    <t>Clean gutters and repair minor damage or sagging</t>
  </si>
  <si>
    <t>Gutter Guard Installation</t>
  </si>
  <si>
    <t>Install gutter guards to prevent debris buildup</t>
  </si>
  <si>
    <t>Roof Inspection and Minor Repairs</t>
  </si>
  <si>
    <t>Professional inspection and repair of minor issues</t>
  </si>
  <si>
    <t>Siding &amp; Paint</t>
  </si>
  <si>
    <t>Exterior Painting</t>
  </si>
  <si>
    <t>Full exterior repaint of home siding and trim</t>
  </si>
  <si>
    <t>Wood Siding Repair</t>
  </si>
  <si>
    <t>Repair or replace damaged wood siding sections</t>
  </si>
  <si>
    <t>Caulking and Sealing</t>
  </si>
  <si>
    <t>Re-caulk windows, doors, and exterior joints</t>
  </si>
  <si>
    <t>Decks &amp; Outdoor</t>
  </si>
  <si>
    <t>Deck Boards Replacement</t>
  </si>
  <si>
    <t>Replace worn or damaged deck boards</t>
  </si>
  <si>
    <t>Deck Staining and Sealing</t>
  </si>
  <si>
    <t>Clean, stain, and seal deck surface</t>
  </si>
  <si>
    <t>Fence Repair</t>
  </si>
  <si>
    <t>Repair or replace damaged fence sections</t>
  </si>
  <si>
    <t>Concrete Sidewalk Crack Repair</t>
  </si>
  <si>
    <t>Fill and seal cracks in concrete walkways</t>
  </si>
  <si>
    <t>Landscaping Adjacent</t>
  </si>
  <si>
    <t>Grading/Drainage Correction</t>
  </si>
  <si>
    <t>Regrade yard and correct drainage issues near foundation</t>
  </si>
  <si>
    <t>Mulching and Bed Edging</t>
  </si>
  <si>
    <t>Add fresh mulch and re-edge all planting beds</t>
  </si>
  <si>
    <t>Safety Upgrades — Home Improvement Tracker</t>
  </si>
  <si>
    <t>Fire &amp; CO Safety</t>
  </si>
  <si>
    <t>Smoke Detector Replacement (Whole Home)</t>
  </si>
  <si>
    <t>Replace all smoke detectors throughout home</t>
  </si>
  <si>
    <t>High</t>
  </si>
  <si>
    <t>Carbon Monoxide Detector Installation</t>
  </si>
  <si>
    <t>Install CO detectors on each level of home</t>
  </si>
  <si>
    <t>Fire Extinguisher Mounting</t>
  </si>
  <si>
    <t>Mount fire extinguishers in kitchen and garage</t>
  </si>
  <si>
    <t>Structural Safety</t>
  </si>
  <si>
    <t>Handrail Installation or Repair</t>
  </si>
  <si>
    <t>Install or repair handrails on stairs</t>
  </si>
  <si>
    <t>Step and Stair Repair</t>
  </si>
  <si>
    <t>Repair loose, cracked, or damaged steps</t>
  </si>
  <si>
    <t>Crawl Space Vapor Barrier</t>
  </si>
  <si>
    <t>Install or replace vapor barrier in crawl space</t>
  </si>
  <si>
    <t>Security</t>
  </si>
  <si>
    <t>Deadbolt Upgrades</t>
  </si>
  <si>
    <t>Upgrade or add deadbolt locks on exterior doors</t>
  </si>
  <si>
    <t>Motion Sensor Lighting</t>
  </si>
  <si>
    <t>Install motion-activated lights at entry points</t>
  </si>
  <si>
    <t>Door Frame Reinforcement</t>
  </si>
  <si>
    <t>Reinforce door frames to resist forced entry</t>
  </si>
  <si>
    <t>Electrical Safety</t>
  </si>
  <si>
    <t>GFCI Outlet Installation (Bathrooms/Kitchen)</t>
  </si>
  <si>
    <t>Install GFCI outlets in wet areas per code</t>
  </si>
  <si>
    <t>Arc-Fault Breaker Upgrade</t>
  </si>
  <si>
    <t>Upgrade breakers to arc-fault circuit interrupters</t>
  </si>
  <si>
    <t>Outdoor Outlet Weatherproofing</t>
  </si>
  <si>
    <t>Install weatherproof covers on exterior outlets</t>
  </si>
  <si>
    <t>Plumbing &amp; Electrical — Home Improvement Tracker</t>
  </si>
  <si>
    <t>Plumbing</t>
  </si>
  <si>
    <t>Faucet Replacement (Kitchen/Bath)</t>
  </si>
  <si>
    <t>Replace faucets in kitchen and bathrooms</t>
  </si>
  <si>
    <t>Toilet Flapper/Fill Valve Replacement</t>
  </si>
  <si>
    <t>Replace worn flapper and fill valve in toilets</t>
  </si>
  <si>
    <t>Water Heater Flush and Inspection</t>
  </si>
  <si>
    <t>Flush sediment and inspect water heater</t>
  </si>
  <si>
    <t>Under-Sink Leak Repair</t>
  </si>
  <si>
    <t>Inspect and repair any leaks under sinks</t>
  </si>
  <si>
    <t>Outdoor Spigot Replacement</t>
  </si>
  <si>
    <t>Replace aging or leaking outdoor hose bibs</t>
  </si>
  <si>
    <t>Sump Pump Inspection and Test</t>
  </si>
  <si>
    <t>Test and service sump pump operation</t>
  </si>
  <si>
    <t>Electrical</t>
  </si>
  <si>
    <t>Ceiling Fan Installation</t>
  </si>
  <si>
    <t>Install ceiling fans in bedrooms and living areas</t>
  </si>
  <si>
    <t>Light Fixture Replacement</t>
  </si>
  <si>
    <t>Replace light fixtures (per fixture)</t>
  </si>
  <si>
    <t>Dimmer Switch Installation</t>
  </si>
  <si>
    <t>Install dimmer switches (per switch)</t>
  </si>
  <si>
    <t>Attic Exhaust Fan Installation</t>
  </si>
  <si>
    <t>Install thermostat-controlled attic exhaust fan</t>
  </si>
  <si>
    <t>Panel Labeling and Inspection</t>
  </si>
  <si>
    <t>Label all breakers and inspect electrical panel</t>
  </si>
  <si>
    <t>HVAC Adjacent</t>
  </si>
  <si>
    <t>Dryer Vent Cleaning</t>
  </si>
  <si>
    <t>Clean and inspect dryer vent duct for lint buildup</t>
  </si>
  <si>
    <t>HVAC Filter Replacement and Tune-Up</t>
  </si>
  <si>
    <t>Replace filters and perform HVAC seasonal tune-up</t>
  </si>
  <si>
    <t>Bathroom Exhaust Fan Replacement</t>
  </si>
  <si>
    <t>Replace aging or noisy bathroom exhaust fans</t>
  </si>
  <si>
    <t>Home Improvement Project — Summary Dashboard</t>
  </si>
  <si>
    <t>Johnson City, TN  |  All costs in USD  |  Prices reflect typical Johnson City, TN market rates</t>
  </si>
  <si>
    <t>Category</t>
  </si>
  <si>
    <t>Total Projects</t>
  </si>
  <si>
    <t>Est. Cost Low ($)</t>
  </si>
  <si>
    <t>Est. Cost High ($)</t>
  </si>
  <si>
    <t>Cost Midpoint ($)</t>
  </si>
  <si>
    <t>% of Total Budget (Low)</t>
  </si>
  <si>
    <t>% of Total Budget (High)</t>
  </si>
  <si>
    <t>Interior Projects</t>
  </si>
  <si>
    <t>Exterior Projects</t>
  </si>
  <si>
    <t>Safety Upgrades</t>
  </si>
  <si>
    <t>Plumbing &amp; Electrical</t>
  </si>
  <si>
    <t>TOTAL — ALL CATEGORIES</t>
  </si>
  <si>
    <t>100.0%</t>
  </si>
  <si>
    <t>Overall Project Budget Range</t>
  </si>
  <si>
    <t>Low Estimate</t>
  </si>
  <si>
    <t>High Estimate</t>
  </si>
  <si>
    <t>Midpoint</t>
  </si>
  <si>
    <t>All Projects Combined</t>
  </si>
  <si>
    <t>Notes</t>
  </si>
  <si>
    <t>• Costs reflect typical Johnson City, TN market rates as of 2026.</t>
  </si>
  <si>
    <t>• All estimates are ranges; actual costs may vary based on contractor, materials, and scope.</t>
  </si>
  <si>
    <t>• Priority defaults to 'Medium'. Update each sheet to reflect actual project priorities.</t>
  </si>
  <si>
    <t>• Status defaults to 'Not Started'. Update as projects progress.</t>
  </si>
  <si>
    <t>• Individual project sheets include dropdown validation for Priority and Status columns.</t>
  </si>
  <si>
    <t>Washington County, Tennessee</t>
  </si>
  <si>
    <t>Licensed Contractor Directory</t>
  </si>
  <si>
    <t xml:space="preserve"> Always verify licensing and insurance before hiring.</t>
  </si>
  <si>
    <t>General Contractors</t>
  </si>
  <si>
    <t>General contractors manage and oversee construction projects from start to finish, coordinating subcontractors and ensuring code compliance. The following firms serve Washington County, Tennessee.</t>
  </si>
  <si>
    <r>
      <t xml:space="preserve">ReDoHomes </t>
    </r>
    <r>
      <rPr>
        <b/>
        <sz val="11"/>
        <color rgb="FFFFFFFF"/>
        <rFont val="Arial Narrow"/>
        <family val="2"/>
      </rPr>
      <t>BBB A+</t>
    </r>
  </si>
  <si>
    <r>
      <t>Address:</t>
    </r>
    <r>
      <rPr>
        <sz val="11"/>
        <color rgb="FF333333"/>
        <rFont val="Arial Narrow"/>
        <family val="2"/>
      </rPr>
      <t xml:space="preserve"> 1605 E Jackson Blvd, Jonesborough, TN 37659</t>
    </r>
  </si>
  <si>
    <r>
      <t>Phone:</t>
    </r>
    <r>
      <rPr>
        <sz val="11"/>
        <color rgb="FF333333"/>
        <rFont val="Arial Narrow"/>
        <family val="2"/>
      </rPr>
      <t xml:space="preserve"> (423) 753-6800</t>
    </r>
  </si>
  <si>
    <t>BBB A+ rated general contractor offering home improvement, new construction services, and full-scale renovations throughout Washington County.</t>
  </si>
  <si>
    <r>
      <t xml:space="preserve">Southern Dream Home Builders, Inc. </t>
    </r>
    <r>
      <rPr>
        <b/>
        <sz val="11"/>
        <color rgb="FFFFFFFF"/>
        <rFont val="Arial Narrow"/>
        <family val="2"/>
      </rPr>
      <t>BBB A+</t>
    </r>
  </si>
  <si>
    <r>
      <t>Address:</t>
    </r>
    <r>
      <rPr>
        <sz val="11"/>
        <color rgb="FF333333"/>
        <rFont val="Arial Narrow"/>
        <family val="2"/>
      </rPr>
      <t xml:space="preserve"> 2211 Highway 11 E, Jonesborough, TN 37659</t>
    </r>
  </si>
  <si>
    <r>
      <t>Phone:</t>
    </r>
    <r>
      <rPr>
        <sz val="11"/>
        <color rgb="FF333333"/>
        <rFont val="Arial Narrow"/>
        <family val="2"/>
      </rPr>
      <t xml:space="preserve"> (423) 370-0015</t>
    </r>
  </si>
  <si>
    <t>BBB A+ rated building and general contracting firm specializing in residential construction and custom home building.</t>
  </si>
  <si>
    <r>
      <t xml:space="preserve">Whittington Construction Company, Inc. </t>
    </r>
    <r>
      <rPr>
        <b/>
        <sz val="11"/>
        <color rgb="FFFFFFFF"/>
        <rFont val="Arial Narrow"/>
        <family val="2"/>
      </rPr>
      <t>BBB A+</t>
    </r>
  </si>
  <si>
    <r>
      <t>Address:</t>
    </r>
    <r>
      <rPr>
        <sz val="11"/>
        <color rgb="FF333333"/>
        <rFont val="Arial Narrow"/>
        <family val="2"/>
      </rPr>
      <t xml:space="preserve"> 102 Daniels Way, Johnson City, TN 37615</t>
    </r>
  </si>
  <si>
    <r>
      <t>Phone:</t>
    </r>
    <r>
      <rPr>
        <sz val="11"/>
        <color rgb="FF333333"/>
        <rFont val="Arial Narrow"/>
        <family val="2"/>
      </rPr>
      <t xml:space="preserve"> (423) 791-0384</t>
    </r>
  </si>
  <si>
    <t>BBB A+ rated construction company providing roofing, home building, and general contracting services for residential and commercial projects.</t>
  </si>
  <si>
    <t>Medlin Construction &amp; Concrete</t>
  </si>
  <si>
    <r>
      <t>Address:</t>
    </r>
    <r>
      <rPr>
        <sz val="11"/>
        <color rgb="FF333333"/>
        <rFont val="Arial Narrow"/>
        <family val="2"/>
      </rPr>
      <t xml:space="preserve"> 1707 Willowood Ct, Johnson City, TN 37604</t>
    </r>
  </si>
  <si>
    <r>
      <t>Phone:</t>
    </r>
    <r>
      <rPr>
        <sz val="11"/>
        <color rgb="FF333333"/>
        <rFont val="Arial Narrow"/>
        <family val="2"/>
      </rPr>
      <t xml:space="preserve"> (423) 929-1418</t>
    </r>
  </si>
  <si>
    <t>Commercial and residential construction and concrete work. Full-service general contracting for projects of all sizes.</t>
  </si>
  <si>
    <t>Gardner Paint Service, Inc.</t>
  </si>
  <si>
    <r>
      <t>Address:</t>
    </r>
    <r>
      <rPr>
        <sz val="11"/>
        <color rgb="FF333333"/>
        <rFont val="Arial Narrow"/>
        <family val="2"/>
      </rPr>
      <t xml:space="preserve"> 129 Lp Auer Rd, Johnson City, TN 37604</t>
    </r>
  </si>
  <si>
    <r>
      <t>Phone:</t>
    </r>
    <r>
      <rPr>
        <sz val="11"/>
        <color rgb="FF333333"/>
        <rFont val="Arial Narrow"/>
        <family val="2"/>
      </rPr>
      <t xml:space="preserve"> (423) 928-8351</t>
    </r>
  </si>
  <si>
    <t>Over 50 years in business. Licensed general contractor offering commercial and residential painting as well as concrete contracting services.</t>
  </si>
  <si>
    <t>Bowman &amp; Sons Construction, Inc.</t>
  </si>
  <si>
    <r>
      <t>Address:</t>
    </r>
    <r>
      <rPr>
        <sz val="11"/>
        <color rgb="FF333333"/>
        <rFont val="Arial Narrow"/>
        <family val="2"/>
      </rPr>
      <t xml:space="preserve"> 614 South St, Erwin, TN 37650 (serves Washington County)</t>
    </r>
  </si>
  <si>
    <r>
      <t>Phone:</t>
    </r>
    <r>
      <rPr>
        <sz val="11"/>
        <color rgb="FF333333"/>
        <rFont val="Arial Narrow"/>
        <family val="2"/>
      </rPr>
      <t xml:space="preserve"> (423) 560-4005</t>
    </r>
  </si>
  <si>
    <t>Over 70 years in business. Commercial construction services throughout the southeastern United States, including Washington County.</t>
  </si>
  <si>
    <t>Burleson Construction Co., Inc.</t>
  </si>
  <si>
    <r>
      <t>Address:</t>
    </r>
    <r>
      <rPr>
        <sz val="11"/>
        <color rgb="FF333333"/>
        <rFont val="Arial Narrow"/>
        <family val="2"/>
      </rPr>
      <t xml:space="preserve"> 3216 S Roan St, Suite 100, Johnson City, TN 37601</t>
    </r>
  </si>
  <si>
    <r>
      <t>Phone:</t>
    </r>
    <r>
      <rPr>
        <sz val="11"/>
        <color rgb="FF333333"/>
        <rFont val="Arial Narrow"/>
        <family val="2"/>
      </rPr>
      <t xml:space="preserve"> (423) 282-4661</t>
    </r>
  </si>
  <si>
    <t>Established general contractor providing commercial and residential construction management and building services in the Tri-Cities region.</t>
  </si>
  <si>
    <t xml:space="preserve"> Home Builders</t>
  </si>
  <si>
    <t>New home builders operating within Washington County, Tennessee, from national production builders to local custom home specialists.</t>
  </si>
  <si>
    <t>Jason Day Construction</t>
  </si>
  <si>
    <r>
      <t>Service Area:</t>
    </r>
    <r>
      <rPr>
        <sz val="11"/>
        <color rgb="FF333333"/>
        <rFont val="Arial Narrow"/>
        <family val="2"/>
      </rPr>
      <t xml:space="preserve"> Jonesborough / Johnson City, TN</t>
    </r>
  </si>
  <si>
    <r>
      <t>Phone:</t>
    </r>
    <r>
      <rPr>
        <sz val="11"/>
        <color rgb="FF333333"/>
        <rFont val="Arial Narrow"/>
        <family val="2"/>
      </rPr>
      <t xml:space="preserve"> (423) 430-7807</t>
    </r>
  </si>
  <si>
    <r>
      <t>Website:</t>
    </r>
    <r>
      <rPr>
        <sz val="11"/>
        <color rgb="FF333333"/>
        <rFont val="Arial Narrow"/>
        <family val="2"/>
      </rPr>
      <t xml:space="preserve"> jasondayconstruction.com</t>
    </r>
  </si>
  <si>
    <t>Custom single-family homes, multi-family dwellings, and commercial properties in Washington County. Over 20 years of experience in Northeast Tennessee construction.</t>
  </si>
  <si>
    <t>D.R. Horton</t>
  </si>
  <si>
    <r>
      <t>Service Area:</t>
    </r>
    <r>
      <rPr>
        <sz val="11"/>
        <color rgb="FF333333"/>
        <rFont val="Arial Narrow"/>
        <family val="2"/>
      </rPr>
      <t xml:space="preserve"> 4 active communities in Washington County</t>
    </r>
  </si>
  <si>
    <r>
      <t>Website:</t>
    </r>
    <r>
      <rPr>
        <sz val="11"/>
        <color rgb="FF333333"/>
        <rFont val="Arial Narrow"/>
        <family val="2"/>
      </rPr>
      <t xml:space="preserve"> drhorton.com</t>
    </r>
  </si>
  <si>
    <t>America's largest homebuilder, offering new construction homes in multiple Washington County communities. Various floor plans and price points available.</t>
  </si>
  <si>
    <t>Patterson Homes LLC</t>
  </si>
  <si>
    <r>
      <t>Service Area:</t>
    </r>
    <r>
      <rPr>
        <sz val="11"/>
        <color rgb="FF333333"/>
        <rFont val="Arial Narrow"/>
        <family val="2"/>
      </rPr>
      <t xml:space="preserve"> 2 communities in Washington County, TN</t>
    </r>
  </si>
  <si>
    <t>Custom and semi-custom new home construction with multiple active developments in Washington County.</t>
  </si>
  <si>
    <t>Tucker Home Builders, LLC</t>
  </si>
  <si>
    <r>
      <t>Service Area:</t>
    </r>
    <r>
      <rPr>
        <sz val="11"/>
        <color rgb="FF333333"/>
        <rFont val="Arial Narrow"/>
        <family val="2"/>
      </rPr>
      <t xml:space="preserve"> 1 community in Washington County, TN</t>
    </r>
  </si>
  <si>
    <t>Quality new home construction serving the Washington County area.</t>
  </si>
  <si>
    <t>Bradford Construction</t>
  </si>
  <si>
    <r>
      <t>Address:</t>
    </r>
    <r>
      <rPr>
        <sz val="11"/>
        <color rgb="FF333333"/>
        <rFont val="Arial Narrow"/>
        <family val="2"/>
      </rPr>
      <t xml:space="preserve"> 226 Sterling Springs Dr, Johnson City, TN</t>
    </r>
  </si>
  <si>
    <t>Residential new home building and development in the Johnson City and greater Washington County area.</t>
  </si>
  <si>
    <t>Mountain Empire Homes</t>
  </si>
  <si>
    <r>
      <t>Service Area:</t>
    </r>
    <r>
      <rPr>
        <sz val="11"/>
        <color rgb="FF333333"/>
        <rFont val="Arial Narrow"/>
        <family val="2"/>
      </rPr>
      <t xml:space="preserve"> Washington County, TN</t>
    </r>
  </si>
  <si>
    <t>New home construction serving Washington County and surrounding communities in Northeast Tennessee.</t>
  </si>
  <si>
    <t>Firm Foundation Construction</t>
  </si>
  <si>
    <t>Residential new construction specializing in quality-built homes in the Tri-Cities region.</t>
  </si>
  <si>
    <t>Wolfe Development</t>
  </si>
  <si>
    <t>Residential development with two active communities in Washington County.</t>
  </si>
  <si>
    <t>Rogers Development</t>
  </si>
  <si>
    <t>Residential development and new construction in the greater Johnson City area.</t>
  </si>
  <si>
    <r>
      <t xml:space="preserve">Smucker Builders </t>
    </r>
    <r>
      <rPr>
        <b/>
        <sz val="11"/>
        <color rgb="FFFFFFFF"/>
        <rFont val="Arial Narrow"/>
        <family val="2"/>
      </rPr>
      <t>BBB A+</t>
    </r>
  </si>
  <si>
    <r>
      <t>Address:</t>
    </r>
    <r>
      <rPr>
        <sz val="11"/>
        <color rgb="FF333333"/>
        <rFont val="Arial Narrow"/>
        <family val="2"/>
      </rPr>
      <t xml:space="preserve"> 3755 Chuckey Pike, Chuckey, TN 37641</t>
    </r>
  </si>
  <si>
    <r>
      <t>Phone:</t>
    </r>
    <r>
      <rPr>
        <sz val="11"/>
        <color rgb="FF333333"/>
        <rFont val="Arial Narrow"/>
        <family val="2"/>
      </rPr>
      <t xml:space="preserve"> (423) 306-4930</t>
    </r>
  </si>
  <si>
    <t>BBB A+ rated home building and general contracting. Custom homes with attention to quality craftsmanship.</t>
  </si>
  <si>
    <t xml:space="preserve"> Remodelers &amp; Home Improvement</t>
  </si>
  <si>
    <t>Kitchen and bathroom remodeling, additions, basement finishing, whole-home renovations, and general home improvement services in Washington County.</t>
  </si>
  <si>
    <t>Hart Home Improvements</t>
  </si>
  <si>
    <r>
      <t>Address:</t>
    </r>
    <r>
      <rPr>
        <sz val="11"/>
        <color rgb="FF333333"/>
        <rFont val="Arial Narrow"/>
        <family val="2"/>
      </rPr>
      <t xml:space="preserve"> 908 Chase Drive, Suite 3, Johnson City, TN 37604</t>
    </r>
  </si>
  <si>
    <r>
      <t>Phone:</t>
    </r>
    <r>
      <rPr>
        <sz val="11"/>
        <color rgb="FF333333"/>
        <rFont val="Arial Narrow"/>
        <family val="2"/>
      </rPr>
      <t xml:space="preserve"> (423) 926-6584</t>
    </r>
  </si>
  <si>
    <r>
      <t>Website:</t>
    </r>
    <r>
      <rPr>
        <sz val="11"/>
        <color rgb="FF333333"/>
        <rFont val="Arial Narrow"/>
        <family val="2"/>
      </rPr>
      <t xml:space="preserve"> harthomeimprovements.com</t>
    </r>
  </si>
  <si>
    <t>In business since 1997. Kitchen and bathroom remodeling, basement remodels, room additions, custom trim work, painting, decks, sunrooms, and flooring installation.</t>
  </si>
  <si>
    <r>
      <t xml:space="preserve">Tri-Cities Remodeling &amp; Construction Co. </t>
    </r>
    <r>
      <rPr>
        <b/>
        <sz val="11"/>
        <color rgb="FFFFFFFF"/>
        <rFont val="Arial Narrow"/>
        <family val="2"/>
      </rPr>
      <t>BBB A+</t>
    </r>
  </si>
  <si>
    <r>
      <t>Service Area:</t>
    </r>
    <r>
      <rPr>
        <sz val="11"/>
        <color rgb="FF333333"/>
        <rFont val="Arial Narrow"/>
        <family val="2"/>
      </rPr>
      <t xml:space="preserve"> Johnson City / Washington County, TN</t>
    </r>
  </si>
  <si>
    <r>
      <t>Phone:</t>
    </r>
    <r>
      <rPr>
        <sz val="11"/>
        <color rgb="FF333333"/>
        <rFont val="Arial Narrow"/>
        <family val="2"/>
      </rPr>
      <t xml:space="preserve"> (423) 512-1993</t>
    </r>
  </si>
  <si>
    <r>
      <t>Website:</t>
    </r>
    <r>
      <rPr>
        <sz val="11"/>
        <color rgb="FF333333"/>
        <rFont val="Arial Narrow"/>
        <family val="2"/>
      </rPr>
      <t xml:space="preserve"> tricitiesremodeling.com</t>
    </r>
  </si>
  <si>
    <t>BBB A+ rated. In-house crews for whole-home remodeling, kitchens, bathrooms, additions, basements, decks, and gut rebuilds. Projects up to $1M. Over 400 completed jobs.</t>
  </si>
  <si>
    <r>
      <t xml:space="preserve">Phoenix Remodeling &amp; Construction, LLC </t>
    </r>
    <r>
      <rPr>
        <b/>
        <sz val="11"/>
        <color rgb="FFFFFFFF"/>
        <rFont val="Arial Narrow"/>
        <family val="2"/>
      </rPr>
      <t>BBB A+</t>
    </r>
  </si>
  <si>
    <r>
      <t>Address:</t>
    </r>
    <r>
      <rPr>
        <sz val="11"/>
        <color rgb="FF333333"/>
        <rFont val="Arial Narrow"/>
        <family val="2"/>
      </rPr>
      <t xml:space="preserve"> 167 Jason Ln, Jonesborough, TN 37659</t>
    </r>
  </si>
  <si>
    <r>
      <t>Phone:</t>
    </r>
    <r>
      <rPr>
        <sz val="11"/>
        <color rgb="FF333333"/>
        <rFont val="Arial Narrow"/>
        <family val="2"/>
      </rPr>
      <t xml:space="preserve"> (423) 767-6343</t>
    </r>
  </si>
  <si>
    <t>BBB A+ rated remodeling, painting, and siding contractor. Full-service home renovation and exterior improvement.</t>
  </si>
  <si>
    <r>
      <t xml:space="preserve">Hub's Paint &amp; Design </t>
    </r>
    <r>
      <rPr>
        <b/>
        <sz val="11"/>
        <color rgb="FFFFFFFF"/>
        <rFont val="Arial Narrow"/>
        <family val="2"/>
      </rPr>
      <t>BBB A+</t>
    </r>
  </si>
  <si>
    <r>
      <t>Address:</t>
    </r>
    <r>
      <rPr>
        <sz val="11"/>
        <color rgb="FF333333"/>
        <rFont val="Arial Narrow"/>
        <family val="2"/>
      </rPr>
      <t xml:space="preserve"> 113 Aa Deakins Rd, Jonesborough, TN 37659</t>
    </r>
  </si>
  <si>
    <r>
      <t>Phone:</t>
    </r>
    <r>
      <rPr>
        <sz val="11"/>
        <color rgb="FF333333"/>
        <rFont val="Arial Narrow"/>
        <family val="2"/>
      </rPr>
      <t xml:space="preserve"> (423) 773-6994</t>
    </r>
  </si>
  <si>
    <t>BBB A+ rated home improvement, construction, and painting services. Interior and exterior home upgrades.</t>
  </si>
  <si>
    <r>
      <t xml:space="preserve">House Doctors of Tri-Cities </t>
    </r>
    <r>
      <rPr>
        <b/>
        <sz val="11"/>
        <color rgb="FFFFFFFF"/>
        <rFont val="Arial Narrow"/>
        <family val="2"/>
      </rPr>
      <t>BBB A+</t>
    </r>
  </si>
  <si>
    <r>
      <t>Address:</t>
    </r>
    <r>
      <rPr>
        <sz val="11"/>
        <color rgb="FF333333"/>
        <rFont val="Arial Narrow"/>
        <family val="2"/>
      </rPr>
      <t xml:space="preserve"> 231 W Market St, Johnson City, TN 37604</t>
    </r>
  </si>
  <si>
    <r>
      <t>Phone:</t>
    </r>
    <r>
      <rPr>
        <sz val="11"/>
        <color rgb="FF333333"/>
        <rFont val="Arial Narrow"/>
        <family val="2"/>
      </rPr>
      <t xml:space="preserve"> (423) 283-8800</t>
    </r>
  </si>
  <si>
    <t>BBB A+ rated home improvement, handyman, and construction services. Repairs, maintenance, and small-to-medium home improvement projects.</t>
  </si>
  <si>
    <t>Liberty Renovation</t>
  </si>
  <si>
    <r>
      <t>Service Area:</t>
    </r>
    <r>
      <rPr>
        <sz val="11"/>
        <color rgb="FF333333"/>
        <rFont val="Arial Narrow"/>
        <family val="2"/>
      </rPr>
      <t xml:space="preserve"> Johnson City, TN</t>
    </r>
  </si>
  <si>
    <r>
      <t>Website:</t>
    </r>
    <r>
      <rPr>
        <sz val="11"/>
        <color rgb="FF333333"/>
        <rFont val="Arial Narrow"/>
        <family val="2"/>
      </rPr>
      <t xml:space="preserve"> libertyrenovation.com</t>
    </r>
  </si>
  <si>
    <t>Full-service home construction, custom builds, and renovation. Energy-efficient systems and local expertise in Tennessee building codes.</t>
  </si>
  <si>
    <t>Mr. Handyman of Johnson City</t>
  </si>
  <si>
    <r>
      <t>Address:</t>
    </r>
    <r>
      <rPr>
        <sz val="11"/>
        <color rgb="FF333333"/>
        <rFont val="Arial Narrow"/>
        <family val="2"/>
      </rPr>
      <t xml:space="preserve"> 2102 Forest Dr, Suite 5, Johnson City, TN 37615</t>
    </r>
  </si>
  <si>
    <r>
      <t>Phone:</t>
    </r>
    <r>
      <rPr>
        <sz val="11"/>
        <color rgb="FF333333"/>
        <rFont val="Arial Narrow"/>
        <family val="2"/>
      </rPr>
      <t xml:space="preserve"> (423) 375-8007</t>
    </r>
  </si>
  <si>
    <t>Professional handyman services and home repairs. Part of a national franchise. Home improvement, maintenance, and general repair work.</t>
  </si>
  <si>
    <t xml:space="preserve"> Electrical Contractors</t>
  </si>
  <si>
    <t>Licensed electricians and electrical contractors providing residential and commercial electrical services in Washington County, Tennessee.</t>
  </si>
  <si>
    <t>Mr. Electric of Tri Cities</t>
  </si>
  <si>
    <r>
      <t>Address:</t>
    </r>
    <r>
      <rPr>
        <sz val="11"/>
        <color rgb="FF333333"/>
        <rFont val="Arial Narrow"/>
        <family val="2"/>
      </rPr>
      <t xml:space="preserve"> 3201 Kimberly Ct, Suite 300, Johnson City, TN 37604</t>
    </r>
  </si>
  <si>
    <r>
      <t>Phone:</t>
    </r>
    <r>
      <rPr>
        <sz val="11"/>
        <color rgb="FF333333"/>
        <rFont val="Arial Narrow"/>
        <family val="2"/>
      </rPr>
      <t xml:space="preserve"> (423) 207-3999</t>
    </r>
  </si>
  <si>
    <t>Full-service residential and commercial electrical repairs, installations, and upgrades. Part of a national franchise. Over 30 years in business. Generators, lighting, and panel upgrades.</t>
  </si>
  <si>
    <t>McDavid Electric Company</t>
  </si>
  <si>
    <r>
      <t>Address:</t>
    </r>
    <r>
      <rPr>
        <sz val="11"/>
        <color rgb="FF333333"/>
        <rFont val="Arial Narrow"/>
        <family val="2"/>
      </rPr>
      <t xml:space="preserve"> 169 Kelsey Peterson Road, Jonesborough, TN 37659</t>
    </r>
  </si>
  <si>
    <r>
      <t>Phone:</t>
    </r>
    <r>
      <rPr>
        <sz val="11"/>
        <color rgb="FF333333"/>
        <rFont val="Arial Narrow"/>
        <family val="2"/>
      </rPr>
      <t xml:space="preserve"> (423) 773-9376</t>
    </r>
  </si>
  <si>
    <t>21 years in business. Residential electrical services in Washington County. Highly reviewed by local homeowners for quality workmanship and reliability.</t>
  </si>
  <si>
    <r>
      <t xml:space="preserve">Hometown Plumbing, Electrical, &amp; HVAC </t>
    </r>
    <r>
      <rPr>
        <b/>
        <sz val="11"/>
        <color rgb="FFFFFFFF"/>
        <rFont val="Arial Narrow"/>
        <family val="2"/>
      </rPr>
      <t>BBB A+</t>
    </r>
  </si>
  <si>
    <r>
      <t>Service Area:</t>
    </r>
    <r>
      <rPr>
        <sz val="11"/>
        <color rgb="FF333333"/>
        <rFont val="Arial Narrow"/>
        <family val="2"/>
      </rPr>
      <t xml:space="preserve"> Johnson City, TN 37615</t>
    </r>
  </si>
  <si>
    <r>
      <t>Phone:</t>
    </r>
    <r>
      <rPr>
        <sz val="11"/>
        <color rgb="FF333333"/>
        <rFont val="Arial Narrow"/>
        <family val="2"/>
      </rPr>
      <t xml:space="preserve"> (423) 930-8151</t>
    </r>
  </si>
  <si>
    <t>BBB A+ rated. 24/7 emergency electrical services, repairs, maintenance, generator solutions, panel services, outlets and switches. Multi-trade contractor.</t>
  </si>
  <si>
    <r>
      <t xml:space="preserve">Kinetic Electric Company, LLC </t>
    </r>
    <r>
      <rPr>
        <b/>
        <sz val="11"/>
        <color rgb="FFFFFFFF"/>
        <rFont val="Arial Narrow"/>
        <family val="2"/>
      </rPr>
      <t>BBB A+</t>
    </r>
  </si>
  <si>
    <r>
      <t>Address:</t>
    </r>
    <r>
      <rPr>
        <sz val="11"/>
        <color rgb="FF333333"/>
        <rFont val="Arial Narrow"/>
        <family val="2"/>
      </rPr>
      <t xml:space="preserve"> 507 Princeton Rd, Johnson City, TN 37601</t>
    </r>
  </si>
  <si>
    <r>
      <t>Phone:</t>
    </r>
    <r>
      <rPr>
        <sz val="11"/>
        <color rgb="FF333333"/>
        <rFont val="Arial Narrow"/>
        <family val="2"/>
      </rPr>
      <t xml:space="preserve"> (423) 341-9601</t>
    </r>
  </si>
  <si>
    <t>BBB A+ rated electrician and electrical contractor serving Johnson City and Washington County. Residential and commercial wiring and electrical services.</t>
  </si>
  <si>
    <t>Osborne Electric Inc.</t>
  </si>
  <si>
    <r>
      <t>Address:</t>
    </r>
    <r>
      <rPr>
        <sz val="11"/>
        <color rgb="FF333333"/>
        <rFont val="Arial Narrow"/>
        <family val="2"/>
      </rPr>
      <t xml:space="preserve"> 1306 Milligan Hwy, Johnson City, TN 37601</t>
    </r>
  </si>
  <si>
    <r>
      <t>Phone:</t>
    </r>
    <r>
      <rPr>
        <sz val="11"/>
        <color rgb="FF333333"/>
        <rFont val="Arial Narrow"/>
        <family val="2"/>
      </rPr>
      <t xml:space="preserve"> (423) 928-3397</t>
    </r>
  </si>
  <si>
    <t>Over 45 years in business. Established electrical contractor serving Johnson City and the greater Tri-Cities region.</t>
  </si>
  <si>
    <t>A1 Electrical Service</t>
  </si>
  <si>
    <r>
      <t>Address:</t>
    </r>
    <r>
      <rPr>
        <sz val="11"/>
        <color rgb="FF333333"/>
        <rFont val="Arial Narrow"/>
        <family val="2"/>
      </rPr>
      <t xml:space="preserve"> 205 Timber Ridge Rd, Jonesborough, TN 37659</t>
    </r>
  </si>
  <si>
    <r>
      <t>Phone:</t>
    </r>
    <r>
      <rPr>
        <sz val="11"/>
        <color rgb="FF333333"/>
        <rFont val="Arial Narrow"/>
        <family val="2"/>
      </rPr>
      <t xml:space="preserve"> (423) 753-2657</t>
    </r>
  </si>
  <si>
    <t>Over 53 years in business. Residential and commercial electrical services based in Jonesborough.</t>
  </si>
  <si>
    <t>Briscall Electric</t>
  </si>
  <si>
    <r>
      <t>Address:</t>
    </r>
    <r>
      <rPr>
        <sz val="11"/>
        <color rgb="FF333333"/>
        <rFont val="Arial Narrow"/>
        <family val="2"/>
      </rPr>
      <t xml:space="preserve"> 309 S Austin Springs Rd, Johnson City, TN 37601</t>
    </r>
  </si>
  <si>
    <r>
      <t>Phone:</t>
    </r>
    <r>
      <rPr>
        <sz val="11"/>
        <color rgb="FF333333"/>
        <rFont val="Arial Narrow"/>
        <family val="2"/>
      </rPr>
      <t xml:space="preserve"> (423) 349-0390</t>
    </r>
  </si>
  <si>
    <t>Family-owned electrical business serving the Tri-Cities area since 1998. Construction, design, and build electrical services. Generator installation and service.</t>
  </si>
  <si>
    <t>Bennett Electric</t>
  </si>
  <si>
    <r>
      <t>Address:</t>
    </r>
    <r>
      <rPr>
        <sz val="11"/>
        <color rgb="FF333333"/>
        <rFont val="Arial Narrow"/>
        <family val="2"/>
      </rPr>
      <t xml:space="preserve"> 115 Beechnut St, Johnson City, TN 37601</t>
    </r>
  </si>
  <si>
    <r>
      <t>Phone:</t>
    </r>
    <r>
      <rPr>
        <sz val="11"/>
        <color rgb="FF333333"/>
        <rFont val="Arial Narrow"/>
        <family val="2"/>
      </rPr>
      <t xml:space="preserve"> (423) 794-9706</t>
    </r>
  </si>
  <si>
    <t>Residential and light commercial electrical services in the Johnson City area. Wiring, repairs, and installations.</t>
  </si>
  <si>
    <t>Johnny's Electrical &amp; HVAC</t>
  </si>
  <si>
    <r>
      <t>Address:</t>
    </r>
    <r>
      <rPr>
        <sz val="11"/>
        <color rgb="FF333333"/>
        <rFont val="Arial Narrow"/>
        <family val="2"/>
      </rPr>
      <t xml:space="preserve"> 120 New Beason Well Road, Kingsport, TN 37660 (serves Johnson City)</t>
    </r>
  </si>
  <si>
    <r>
      <t>Phone:</t>
    </r>
    <r>
      <rPr>
        <sz val="11"/>
        <color rgb="FF333333"/>
        <rFont val="Arial Narrow"/>
        <family val="2"/>
      </rPr>
      <t xml:space="preserve"> (423) 398-1121</t>
    </r>
  </si>
  <si>
    <t>14 years in business. Residential and light commercial electrical and HVAC services across Bristol, Johnson City, Erwin, and the Tri-Cities area.</t>
  </si>
  <si>
    <t>Licensed plumbers and plumbing service companies serving Washington County, Tennessee. Includes emergency and 24/7 service providers.</t>
  </si>
  <si>
    <r>
      <t xml:space="preserve">Roto-Rooter Plumbing &amp; Drain Service </t>
    </r>
    <r>
      <rPr>
        <b/>
        <sz val="11"/>
        <color rgb="FFFFFFFF"/>
        <rFont val="Arial Narrow"/>
        <family val="2"/>
      </rPr>
      <t>24/7</t>
    </r>
  </si>
  <si>
    <r>
      <t>Address:</t>
    </r>
    <r>
      <rPr>
        <sz val="11"/>
        <color rgb="FF333333"/>
        <rFont val="Arial Narrow"/>
        <family val="2"/>
      </rPr>
      <t xml:space="preserve"> 3B Charter Ct, Johnson City, TN 37604</t>
    </r>
  </si>
  <si>
    <r>
      <t>Phone:</t>
    </r>
    <r>
      <rPr>
        <sz val="11"/>
        <color rgb="FF333333"/>
        <rFont val="Arial Narrow"/>
        <family val="2"/>
      </rPr>
      <t xml:space="preserve"> (423) 712-3265</t>
    </r>
  </si>
  <si>
    <r>
      <t>Website:</t>
    </r>
    <r>
      <rPr>
        <sz val="11"/>
        <color rgb="FF333333"/>
        <rFont val="Arial Narrow"/>
        <family val="2"/>
      </rPr>
      <t xml:space="preserve"> rotorooter.com</t>
    </r>
  </si>
  <si>
    <t>24/7 plumbing and drain cleaning. Over 40 years in business locally. Emergency plumbing, water damage restoration, and sewer services.</t>
  </si>
  <si>
    <r>
      <t xml:space="preserve">Roto-Rooter — West Location </t>
    </r>
    <r>
      <rPr>
        <b/>
        <sz val="11"/>
        <color rgb="FFFFFFFF"/>
        <rFont val="Arial Narrow"/>
        <family val="2"/>
      </rPr>
      <t>24/7</t>
    </r>
  </si>
  <si>
    <r>
      <t>Address:</t>
    </r>
    <r>
      <rPr>
        <sz val="11"/>
        <color rgb="FF333333"/>
        <rFont val="Arial Narrow"/>
        <family val="2"/>
      </rPr>
      <t xml:space="preserve"> 311 W Fairview Ave, Johnson City, TN 37604</t>
    </r>
  </si>
  <si>
    <r>
      <t>Phone:</t>
    </r>
    <r>
      <rPr>
        <sz val="11"/>
        <color rgb="FF333333"/>
        <rFont val="Arial Narrow"/>
        <family val="2"/>
      </rPr>
      <t xml:space="preserve"> (423) 840-5056</t>
    </r>
  </si>
  <si>
    <t>Full plumbing services, grease trap cleaning, and water damage restoration. Second location for faster service coverage across Johnson City.</t>
  </si>
  <si>
    <r>
      <t xml:space="preserve">Hometown Plumbing, Electrical, &amp; HVAC </t>
    </r>
    <r>
      <rPr>
        <b/>
        <sz val="11"/>
        <color rgb="FFFFFFFF"/>
        <rFont val="Arial Narrow"/>
        <family val="2"/>
      </rPr>
      <t>BBB A+</t>
    </r>
    <r>
      <rPr>
        <b/>
        <sz val="11"/>
        <color rgb="FF1B2E4A"/>
        <rFont val="Arial Narrow"/>
        <family val="2"/>
      </rPr>
      <t xml:space="preserve"> </t>
    </r>
    <r>
      <rPr>
        <b/>
        <sz val="11"/>
        <color rgb="FFFFFFFF"/>
        <rFont val="Arial Narrow"/>
        <family val="2"/>
      </rPr>
      <t>24/7</t>
    </r>
  </si>
  <si>
    <r>
      <t>Website:</t>
    </r>
    <r>
      <rPr>
        <sz val="11"/>
        <color rgb="FF333333"/>
        <rFont val="Arial Narrow"/>
        <family val="2"/>
      </rPr>
      <t xml:space="preserve"> hometownplumbingetc.com</t>
    </r>
  </si>
  <si>
    <t>BBB A+ rated. Water lines, sump pumps, pipe repair, gas lines, slab leak repair, water heater services, sewer and drain services. 24/7 emergency service available.</t>
  </si>
  <si>
    <t>Pike Home Services</t>
  </si>
  <si>
    <r>
      <t>Website:</t>
    </r>
    <r>
      <rPr>
        <sz val="11"/>
        <color rgb="FF333333"/>
        <rFont val="Arial Narrow"/>
        <family val="2"/>
      </rPr>
      <t xml:space="preserve"> pikehomeservices.com</t>
    </r>
  </si>
  <si>
    <t>Licensed plumbing repairs and replacements with upfront pricing. Residential plumbing services throughout Washington County.</t>
  </si>
  <si>
    <t>Churchill Plumbing</t>
  </si>
  <si>
    <r>
      <t>Address:</t>
    </r>
    <r>
      <rPr>
        <sz val="11"/>
        <color rgb="FF333333"/>
        <rFont val="Arial Narrow"/>
        <family val="2"/>
      </rPr>
      <t xml:space="preserve"> 478 Dalewood Rd, Johnson City, TN 37601</t>
    </r>
  </si>
  <si>
    <r>
      <t>Phone:</t>
    </r>
    <r>
      <rPr>
        <sz val="11"/>
        <color rgb="FF333333"/>
        <rFont val="Arial Narrow"/>
        <family val="2"/>
      </rPr>
      <t xml:space="preserve"> (423) 926-7575</t>
    </r>
  </si>
  <si>
    <t>Residential plumbing services including fixture installation, pipe repair, and general plumbing maintenance in Johnson City.</t>
  </si>
  <si>
    <t xml:space="preserve"> Concrete &amp; Masonry</t>
  </si>
  <si>
    <t>Concrete contractors, decorative concrete specialists, masonry contractors, and stone/brick suppliers serving Washington County, Tennessee.</t>
  </si>
  <si>
    <t>Concrete Contractors</t>
  </si>
  <si>
    <t>Artistic Custom Concrete</t>
  </si>
  <si>
    <r>
      <t>Address:</t>
    </r>
    <r>
      <rPr>
        <sz val="11"/>
        <color rgb="FF333333"/>
        <rFont val="Arial Narrow"/>
        <family val="2"/>
      </rPr>
      <t xml:space="preserve"> 2520 Browns Mill Ct, Johnson City, TN 37604</t>
    </r>
  </si>
  <si>
    <r>
      <t>Phone:</t>
    </r>
    <r>
      <rPr>
        <sz val="11"/>
        <color rgb="FF333333"/>
        <rFont val="Arial Narrow"/>
        <family val="2"/>
      </rPr>
      <t xml:space="preserve"> (423) 915-1200</t>
    </r>
  </si>
  <si>
    <t>Decorative and custom concrete work including stamped concrete, stained concrete, and specialty finishes for driveways, patios, and walkways.</t>
  </si>
  <si>
    <t>Sure Step Coatings</t>
  </si>
  <si>
    <r>
      <t>Address:</t>
    </r>
    <r>
      <rPr>
        <sz val="11"/>
        <color rgb="FF333333"/>
        <rFont val="Arial Narrow"/>
        <family val="2"/>
      </rPr>
      <t xml:space="preserve"> 1705 Concord St, Johnson City, TN 37604</t>
    </r>
  </si>
  <si>
    <r>
      <t>Phone:</t>
    </r>
    <r>
      <rPr>
        <sz val="11"/>
        <color rgb="FF333333"/>
        <rFont val="Arial Narrow"/>
        <family val="2"/>
      </rPr>
      <t xml:space="preserve"> (423) 341-2567</t>
    </r>
  </si>
  <si>
    <t>Decorative and protective concrete coatings for garage floors, patios, pool decks, and commercial spaces.</t>
  </si>
  <si>
    <t>Concrete Craft of Tri-Cities</t>
  </si>
  <si>
    <r>
      <t>Address:</t>
    </r>
    <r>
      <rPr>
        <sz val="11"/>
        <color rgb="FF333333"/>
        <rFont val="Arial Narrow"/>
        <family val="2"/>
      </rPr>
      <t xml:space="preserve"> 3422 Berkshire Cir, Johnson City, TN 37604</t>
    </r>
  </si>
  <si>
    <r>
      <t>Phone:</t>
    </r>
    <r>
      <rPr>
        <sz val="11"/>
        <color rgb="FF333333"/>
        <rFont val="Arial Narrow"/>
        <family val="2"/>
      </rPr>
      <t xml:space="preserve"> (423) 528-3032</t>
    </r>
  </si>
  <si>
    <t>Stamped and decorative concrete overlays. Transforms existing concrete surfaces with custom patterns and colors.</t>
  </si>
  <si>
    <t>Ryans Concrete Service</t>
  </si>
  <si>
    <r>
      <t>Address:</t>
    </r>
    <r>
      <rPr>
        <sz val="11"/>
        <color rgb="FF333333"/>
        <rFont val="Arial Narrow"/>
        <family val="2"/>
      </rPr>
      <t xml:space="preserve"> 2203 McKinley Rd, Johnson City, TN 37604</t>
    </r>
  </si>
  <si>
    <r>
      <t>Phone:</t>
    </r>
    <r>
      <rPr>
        <sz val="11"/>
        <color rgb="FF333333"/>
        <rFont val="Arial Narrow"/>
        <family val="2"/>
      </rPr>
      <t xml:space="preserve"> (423) 232-1904</t>
    </r>
  </si>
  <si>
    <t>Residential and commercial concrete services including foundations, driveways, sidewalks, and flatwork.</t>
  </si>
  <si>
    <t>Johnson City Concrete Solutions</t>
  </si>
  <si>
    <r>
      <t>Address:</t>
    </r>
    <r>
      <rPr>
        <sz val="11"/>
        <color rgb="FF333333"/>
        <rFont val="Arial Narrow"/>
        <family val="2"/>
      </rPr>
      <t xml:space="preserve"> 114 Vanover Rd, Johnson City, TN 37601</t>
    </r>
  </si>
  <si>
    <r>
      <t>Phone:</t>
    </r>
    <r>
      <rPr>
        <sz val="11"/>
        <color rgb="FF333333"/>
        <rFont val="Arial Narrow"/>
        <family val="2"/>
      </rPr>
      <t xml:space="preserve"> (423) 220-4330</t>
    </r>
  </si>
  <si>
    <t>Residential and commercial concrete services including poured foundations, slabs, retaining walls, and concrete repair.</t>
  </si>
  <si>
    <t>Phillips Concrete Construction</t>
  </si>
  <si>
    <r>
      <t>Address:</t>
    </r>
    <r>
      <rPr>
        <sz val="11"/>
        <color rgb="FF333333"/>
        <rFont val="Arial Narrow"/>
        <family val="2"/>
      </rPr>
      <t xml:space="preserve"> 522 Highland Church Rd, Johnson City, TN 37615</t>
    </r>
  </si>
  <si>
    <r>
      <t>Phone:</t>
    </r>
    <r>
      <rPr>
        <sz val="11"/>
        <color rgb="FF333333"/>
        <rFont val="Arial Narrow"/>
        <family val="2"/>
      </rPr>
      <t xml:space="preserve"> (423) 926-8031</t>
    </r>
  </si>
  <si>
    <t>Concrete construction for residential and commercial projects. Flatwork, foundations, and structural concrete.</t>
  </si>
  <si>
    <t>Summers-Taylor Materials Co.</t>
  </si>
  <si>
    <r>
      <t>Address:</t>
    </r>
    <r>
      <rPr>
        <sz val="11"/>
        <color rgb="FF333333"/>
        <rFont val="Arial Narrow"/>
        <family val="2"/>
      </rPr>
      <t xml:space="preserve"> 618 Clairmont Rd, Johnson City, TN 37601</t>
    </r>
  </si>
  <si>
    <r>
      <t>Phone:</t>
    </r>
    <r>
      <rPr>
        <sz val="11"/>
        <color rgb="FF333333"/>
        <rFont val="Arial Narrow"/>
        <family val="2"/>
      </rPr>
      <t xml:space="preserve"> (423) 926-3951</t>
    </r>
  </si>
  <si>
    <t>94 years in business. Ready-mix concrete, paving, and construction materials. One of the region's most established construction material providers.</t>
  </si>
  <si>
    <r>
      <t>⚠</t>
    </r>
    <r>
      <rPr>
        <b/>
        <sz val="11"/>
        <color rgb="FF1B2E4A"/>
        <rFont val="Arial Narrow"/>
        <family val="2"/>
      </rPr>
      <t xml:space="preserve"> </t>
    </r>
    <r>
      <rPr>
        <b/>
        <sz val="10"/>
        <color rgb="FF1B2E4A"/>
        <rFont val="Arial Narrow"/>
        <family val="2"/>
      </rPr>
      <t>Important: Always Verify Before You Hire</t>
    </r>
  </si>
  <si>
    <t>Tennessee law requires contractors performing work valued at $25,000 or more (including labor and materials) to hold a valid license issued by the Tennessee Board for Licensing Contractors. Home improvement contractors must also be licensed for projects over $3,000.</t>
  </si>
  <si>
    <t>IMPORTANT DISCLAIMER</t>
  </si>
  <si>
    <r>
      <t xml:space="preserve">This directory is provided for </t>
    </r>
    <r>
      <rPr>
        <b/>
        <sz val="10"/>
        <color rgb="FF000000"/>
        <rFont val="Calibri"/>
        <family val="2"/>
      </rPr>
      <t>informational purposes only</t>
    </r>
    <r>
      <rPr>
        <sz val="10"/>
        <color rgb="FF000000"/>
        <rFont val="Calibri"/>
        <family val="2"/>
      </rPr>
      <t>. Inclusion in this directory does not constitute endorsement, recommendation, or guarantee of any contractor's work quality, reliability, licensing status, or insurance coverage.</t>
    </r>
  </si>
  <si>
    <t>Always verify current licensing, insurance, and references before hiring any contractor. Contractor information, addresses, phone numbers, and business status may change without notice. The information in this directory was compiled in April 2026 and may not reflect the most current business details.</t>
  </si>
  <si>
    <r>
      <t xml:space="preserve">License status can be verified at the </t>
    </r>
    <r>
      <rPr>
        <b/>
        <sz val="10"/>
        <color rgb="FF000000"/>
        <rFont val="Calibri"/>
        <family val="2"/>
      </rPr>
      <t>Tennessee Board for Licensing Contractors</t>
    </r>
    <r>
      <rPr>
        <sz val="10"/>
        <color rgb="FF000000"/>
        <rFont val="Calibri"/>
        <family val="2"/>
      </rPr>
      <t>:</t>
    </r>
  </si>
  <si>
    <t xml:space="preserve"> https://www.tn.gov/commerce/regboards/contractors.html</t>
  </si>
  <si>
    <t>The compiler of this directory assumes no liability for the accuracy of the information presented, nor for the quality of work performed by any listed contractor. Homeowners and property managers are solely responsible for conducting their own due diligence before entering into any agreement with a 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</si>
</sst>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32" x14ac:knownFonts="1">
    <font>
      <sz val="11"/>
      <color theme="1"/>
      <name val="Aptos Narrow"/>
      <family val="2"/>
      <scheme val="minor"/>
    </font>
    <font>
      <u/>
      <sz val="11"/>
      <color theme="10"/>
      <name val="Aptos Narrow"/>
      <family val="2"/>
      <scheme val="minor"/>
    </font>
    <font>
      <sz val="10"/>
      <name val="Arial Narrow"/>
      <family val="2"/>
    </font>
    <font>
      <b/>
      <sz val="10"/>
      <name val="Arial Narrow"/>
      <family val="2"/>
    </font>
    <font>
      <sz val="10"/>
      <color theme="1"/>
      <name val="Aptos"/>
      <family val="2"/>
    </font>
    <font>
      <sz val="10"/>
      <color theme="1"/>
      <name val="Aptos Narrow"/>
      <family val="2"/>
      <scheme val="minor"/>
    </font>
    <font>
      <b/>
      <sz val="10"/>
      <color theme="1"/>
      <name val="Aptos"/>
      <family val="2"/>
    </font>
    <font>
      <b/>
      <sz val="16"/>
      <color rgb="FFFFFFFF"/>
      <name val="Calibri"/>
    </font>
    <font>
      <b/>
      <sz val="11"/>
      <color rgb="FF1F4E79"/>
      <name val="Calibri"/>
    </font>
    <font>
      <b/>
      <sz val="11"/>
      <color rgb="FFFFFFFF"/>
      <name val="Calibri"/>
    </font>
    <font>
      <i/>
      <sz val="11"/>
      <color rgb="FF595959"/>
      <name val="Calibri"/>
    </font>
    <font>
      <b/>
      <sz val="12"/>
      <color rgb="FF1F4E79"/>
      <name val="Calibri"/>
    </font>
    <font>
      <b/>
      <sz val="11"/>
      <name val="Calibri"/>
    </font>
    <font>
      <sz val="11"/>
      <color rgb="FF595959"/>
      <name val="Calibri"/>
    </font>
    <font>
      <sz val="12"/>
      <color theme="1"/>
      <name val="Arial"/>
      <family val="2"/>
    </font>
    <font>
      <b/>
      <sz val="14"/>
      <color rgb="FF1B2E4A"/>
      <name val="Arial Narrow"/>
      <family val="2"/>
    </font>
    <font>
      <sz val="13"/>
      <color rgb="FF888888"/>
      <name val="Calibri"/>
      <family val="2"/>
    </font>
    <font>
      <b/>
      <sz val="12"/>
      <color rgb="FF1B2E4A"/>
      <name val="Calibri"/>
      <family val="2"/>
    </font>
    <font>
      <sz val="11"/>
      <color rgb="FF000000"/>
      <name val="Arial Narrow"/>
      <family val="2"/>
    </font>
    <font>
      <sz val="11"/>
      <color theme="1"/>
      <name val="Arial Narrow"/>
      <family val="2"/>
    </font>
    <font>
      <b/>
      <sz val="11"/>
      <color rgb="FF1B2E4A"/>
      <name val="Arial Narrow"/>
      <family val="2"/>
    </font>
    <font>
      <b/>
      <sz val="11"/>
      <color rgb="FFFFFFFF"/>
      <name val="Arial Narrow"/>
      <family val="2"/>
    </font>
    <font>
      <b/>
      <sz val="11"/>
      <color rgb="FF000000"/>
      <name val="Arial Narrow"/>
      <family val="2"/>
    </font>
    <font>
      <sz val="11"/>
      <color rgb="FF333333"/>
      <name val="Arial Narrow"/>
      <family val="2"/>
    </font>
    <font>
      <i/>
      <sz val="11"/>
      <color rgb="FF444444"/>
      <name val="Arial Narrow"/>
      <family val="2"/>
    </font>
    <font>
      <b/>
      <sz val="11"/>
      <color rgb="FF2B4A7A"/>
      <name val="Arial Narrow"/>
      <family val="2"/>
    </font>
    <font>
      <b/>
      <sz val="11"/>
      <color rgb="FF1B2E4A"/>
      <name val="Segoe UI Symbol"/>
      <family val="2"/>
    </font>
    <font>
      <b/>
      <sz val="10"/>
      <color rgb="FF1B2E4A"/>
      <name val="Arial Narrow"/>
      <family val="2"/>
    </font>
    <font>
      <sz val="10"/>
      <color rgb="FF000000"/>
      <name val="Arial Narrow"/>
      <family val="2"/>
    </font>
    <font>
      <b/>
      <sz val="10"/>
      <color rgb="FF333333"/>
      <name val="Calibri"/>
      <family val="2"/>
    </font>
    <font>
      <sz val="10"/>
      <color rgb="FF000000"/>
      <name val="Calibri"/>
      <family val="2"/>
    </font>
    <font>
      <b/>
      <sz val="10"/>
      <color rgb="FF000000"/>
      <name val="Calibri"/>
      <family val="2"/>
    </font>
  </fonts>
  <fills count="11">
    <fill>
      <patternFill patternType="none"/>
    </fill>
    <fill>
      <patternFill patternType="gray125"/>
    </fill>
    <fill>
      <patternFill patternType="solid">
        <fgColor rgb="FF1F4E79"/>
        <bgColor rgb="FF1F4E79"/>
      </patternFill>
    </fill>
    <fill>
      <patternFill patternType="solid">
        <fgColor rgb="FFBDD7EE"/>
        <bgColor rgb="FFBDD7EE"/>
      </patternFill>
    </fill>
    <fill>
      <patternFill patternType="solid">
        <fgColor rgb="FF2E75B6"/>
        <bgColor rgb="FF2E75B6"/>
      </patternFill>
    </fill>
    <fill>
      <patternFill patternType="solid">
        <fgColor rgb="FFEBF3FB"/>
        <bgColor rgb="FFEBF3FB"/>
      </patternFill>
    </fill>
    <fill>
      <patternFill patternType="solid">
        <fgColor rgb="FFD6E4F0"/>
        <bgColor rgb="FFD6E4F0"/>
      </patternFill>
    </fill>
    <fill>
      <patternFill patternType="solid">
        <fgColor rgb="FFD9E2F3"/>
        <bgColor rgb="FFD9E2F3"/>
      </patternFill>
    </fill>
    <fill>
      <patternFill patternType="solid">
        <fgColor rgb="FFF7F9FB"/>
        <bgColor indexed="64"/>
      </patternFill>
    </fill>
    <fill>
      <patternFill patternType="solid">
        <fgColor rgb="FFFFF4E0"/>
        <bgColor indexed="64"/>
      </patternFill>
    </fill>
    <fill>
      <patternFill patternType="solid">
        <fgColor rgb="FFF5F5F5"/>
        <bgColor indexed="64"/>
      </patternFill>
    </fill>
  </fills>
  <borders count="2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rgb="FFC0C8D4"/>
      </left>
      <right style="medium">
        <color rgb="FFC0C8D4"/>
      </right>
      <top style="medium">
        <color rgb="FFC0C8D4"/>
      </top>
      <bottom/>
      <diagonal/>
    </border>
    <border>
      <left style="medium">
        <color rgb="FFC0C8D4"/>
      </left>
      <right style="medium">
        <color rgb="FFC0C8D4"/>
      </right>
      <top/>
      <bottom/>
      <diagonal/>
    </border>
    <border>
      <left style="medium">
        <color rgb="FFC0C8D4"/>
      </left>
      <right style="medium">
        <color rgb="FFC0C8D4"/>
      </right>
      <top/>
      <bottom style="medium">
        <color rgb="FFC0C8D4"/>
      </bottom>
      <diagonal/>
    </border>
    <border>
      <left style="medium">
        <color rgb="FF1B2E4A"/>
      </left>
      <right style="medium">
        <color rgb="FF1B2E4A"/>
      </right>
      <top style="medium">
        <color rgb="FF1B2E4A"/>
      </top>
      <bottom/>
      <diagonal/>
    </border>
    <border>
      <left style="medium">
        <color rgb="FF1B2E4A"/>
      </left>
      <right style="medium">
        <color rgb="FF1B2E4A"/>
      </right>
      <top/>
      <bottom style="medium">
        <color rgb="FF1B2E4A"/>
      </bottom>
      <diagonal/>
    </border>
    <border>
      <left style="medium">
        <color rgb="FF999999"/>
      </left>
      <right style="medium">
        <color rgb="FF999999"/>
      </right>
      <top style="medium">
        <color rgb="FF999999"/>
      </top>
      <bottom/>
      <diagonal/>
    </border>
    <border>
      <left style="medium">
        <color rgb="FF999999"/>
      </left>
      <right style="medium">
        <color rgb="FF999999"/>
      </right>
      <top/>
      <bottom/>
      <diagonal/>
    </border>
    <border>
      <left style="medium">
        <color rgb="FF999999"/>
      </left>
      <right style="medium">
        <color rgb="FF999999"/>
      </right>
      <top/>
      <bottom style="medium">
        <color rgb="FF999999"/>
      </bottom>
      <diagonal/>
    </border>
  </borders>
  <cellStyleXfs count="2">
    <xf numFmtId="0" fontId="0" fillId="0" borderId="0"/>
    <xf numFmtId="0" fontId="1" fillId="0" borderId="0" applyNumberFormat="0" applyFill="0" applyBorder="0" applyAlignment="0" applyProtection="0"/>
  </cellStyleXfs>
  <cellXfs count="74">
    <xf numFmtId="0" fontId="0" fillId="0" borderId="0" xfId="0"/>
    <xf numFmtId="0" fontId="2" fillId="0" borderId="0" xfId="0" applyFont="1" applyAlignment="1">
      <alignment wrapText="1"/>
    </xf>
    <xf numFmtId="0" fontId="2" fillId="0" borderId="0" xfId="0" applyFont="1" applyAlignment="1">
      <alignment horizontal="left" vertical="center" wrapText="1"/>
    </xf>
    <xf numFmtId="0" fontId="2" fillId="0" borderId="0" xfId="1"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wrapText="1"/>
    </xf>
    <xf numFmtId="0" fontId="4" fillId="0" borderId="0" xfId="0" applyFont="1" applyAlignment="1">
      <alignment vertical="center"/>
    </xf>
    <xf numFmtId="0" fontId="5" fillId="0" borderId="0" xfId="0" applyFont="1"/>
    <xf numFmtId="0" fontId="4" fillId="0" borderId="0" xfId="0" applyFont="1" applyAlignment="1">
      <alignment vertical="center" wrapText="1"/>
    </xf>
    <xf numFmtId="0" fontId="3" fillId="0" borderId="0" xfId="1" applyFont="1" applyAlignment="1">
      <alignment horizontal="left" vertical="center" wrapText="1"/>
    </xf>
    <xf numFmtId="0" fontId="6" fillId="0" borderId="0" xfId="0" applyFont="1" applyAlignment="1">
      <alignment vertical="center"/>
    </xf>
    <xf numFmtId="0" fontId="6" fillId="0" borderId="0" xfId="0" applyFont="1" applyAlignment="1">
      <alignment vertical="center" wrapText="1"/>
    </xf>
    <xf numFmtId="0" fontId="7" fillId="2"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xf>
    <xf numFmtId="0" fontId="9" fillId="4" borderId="3" xfId="0" applyFont="1" applyFill="1" applyBorder="1" applyAlignment="1">
      <alignment horizontal="center"/>
    </xf>
    <xf numFmtId="0" fontId="0" fillId="0" borderId="4" xfId="0" applyBorder="1"/>
    <xf numFmtId="0" fontId="0" fillId="0" borderId="5" xfId="0" applyBorder="1"/>
    <xf numFmtId="164" fontId="0" fillId="0" borderId="5" xfId="0" applyNumberFormat="1" applyBorder="1"/>
    <xf numFmtId="0" fontId="0" fillId="0" borderId="6" xfId="0" applyBorder="1"/>
    <xf numFmtId="0" fontId="0" fillId="5" borderId="4" xfId="0" applyFill="1" applyBorder="1"/>
    <xf numFmtId="0" fontId="0" fillId="5" borderId="5" xfId="0" applyFill="1" applyBorder="1"/>
    <xf numFmtId="164" fontId="0" fillId="5" borderId="5" xfId="0" applyNumberFormat="1" applyFill="1" applyBorder="1"/>
    <xf numFmtId="0" fontId="0" fillId="5" borderId="6" xfId="0" applyFill="1" applyBorder="1"/>
    <xf numFmtId="0" fontId="0" fillId="0" borderId="7" xfId="0" applyBorder="1"/>
    <xf numFmtId="0" fontId="0" fillId="0" borderId="8" xfId="0" applyBorder="1"/>
    <xf numFmtId="164" fontId="0" fillId="0" borderId="8" xfId="0" applyNumberFormat="1" applyBorder="1"/>
    <xf numFmtId="0" fontId="0" fillId="0" borderId="9" xfId="0" applyBorder="1"/>
    <xf numFmtId="0" fontId="0" fillId="5" borderId="7" xfId="0" applyFill="1" applyBorder="1"/>
    <xf numFmtId="0" fontId="0" fillId="5" borderId="8" xfId="0" applyFill="1" applyBorder="1"/>
    <xf numFmtId="164" fontId="0" fillId="5" borderId="8" xfId="0" applyNumberFormat="1" applyFill="1" applyBorder="1"/>
    <xf numFmtId="0" fontId="0" fillId="5" borderId="9" xfId="0" applyFill="1" applyBorder="1"/>
    <xf numFmtId="0" fontId="8" fillId="6" borderId="11" xfId="0" applyFont="1" applyFill="1" applyBorder="1"/>
    <xf numFmtId="164" fontId="8" fillId="6" borderId="11" xfId="0" applyNumberFormat="1" applyFont="1" applyFill="1" applyBorder="1"/>
    <xf numFmtId="0" fontId="8" fillId="6" borderId="12" xfId="0" applyFont="1" applyFill="1" applyBorder="1"/>
    <xf numFmtId="0" fontId="10" fillId="0" borderId="0" xfId="0" applyFont="1" applyAlignment="1">
      <alignment horizontal="center"/>
    </xf>
    <xf numFmtId="165" fontId="0" fillId="0" borderId="5" xfId="0" applyNumberFormat="1" applyBorder="1"/>
    <xf numFmtId="165" fontId="0" fillId="0" borderId="6" xfId="0" applyNumberFormat="1" applyBorder="1"/>
    <xf numFmtId="165" fontId="0" fillId="5" borderId="5" xfId="0" applyNumberFormat="1" applyFill="1" applyBorder="1"/>
    <xf numFmtId="165" fontId="0" fillId="5" borderId="6" xfId="0" applyNumberFormat="1" applyFill="1" applyBorder="1"/>
    <xf numFmtId="0" fontId="8" fillId="6" borderId="7" xfId="0" applyFont="1" applyFill="1" applyBorder="1"/>
    <xf numFmtId="0" fontId="8" fillId="6" borderId="8" xfId="0" applyFont="1" applyFill="1" applyBorder="1"/>
    <xf numFmtId="164" fontId="8" fillId="6" borderId="8" xfId="0" applyNumberFormat="1" applyFont="1" applyFill="1" applyBorder="1"/>
    <xf numFmtId="0" fontId="8" fillId="6" borderId="9" xfId="0" applyFont="1" applyFill="1" applyBorder="1"/>
    <xf numFmtId="0" fontId="11" fillId="3" borderId="13" xfId="0" applyFont="1" applyFill="1" applyBorder="1"/>
    <xf numFmtId="0" fontId="11" fillId="3" borderId="14" xfId="0" applyFont="1" applyFill="1" applyBorder="1"/>
    <xf numFmtId="0" fontId="9" fillId="4" borderId="14" xfId="0" applyFont="1" applyFill="1" applyBorder="1" applyAlignment="1">
      <alignment horizontal="center"/>
    </xf>
    <xf numFmtId="0" fontId="9" fillId="4" borderId="15" xfId="0" applyFont="1" applyFill="1" applyBorder="1" applyAlignment="1">
      <alignment horizontal="center"/>
    </xf>
    <xf numFmtId="0" fontId="12" fillId="7" borderId="16" xfId="0" applyFont="1" applyFill="1" applyBorder="1"/>
    <xf numFmtId="0" fontId="12" fillId="7" borderId="17" xfId="0" applyFont="1" applyFill="1" applyBorder="1"/>
    <xf numFmtId="164" fontId="12" fillId="7" borderId="17" xfId="0" applyNumberFormat="1" applyFont="1" applyFill="1" applyBorder="1"/>
    <xf numFmtId="164" fontId="12" fillId="7" borderId="18" xfId="0" applyNumberFormat="1" applyFont="1" applyFill="1" applyBorder="1"/>
    <xf numFmtId="0" fontId="13" fillId="0" borderId="0" xfId="0" applyFont="1"/>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0" fontId="14" fillId="0" borderId="0" xfId="0" applyFont="1" applyAlignment="1">
      <alignment vertical="center" wrapText="1"/>
    </xf>
    <xf numFmtId="0" fontId="20" fillId="8" borderId="19" xfId="0" applyFont="1" applyFill="1" applyBorder="1" applyAlignment="1">
      <alignment horizontal="left" vertical="center" wrapText="1"/>
    </xf>
    <xf numFmtId="0" fontId="22" fillId="8" borderId="20" xfId="0" applyFont="1" applyFill="1" applyBorder="1" applyAlignment="1">
      <alignment horizontal="left" vertical="center" wrapText="1"/>
    </xf>
    <xf numFmtId="0" fontId="24" fillId="8" borderId="21" xfId="0" applyFont="1" applyFill="1" applyBorder="1" applyAlignment="1">
      <alignment horizontal="left" vertical="center" wrapText="1"/>
    </xf>
    <xf numFmtId="0" fontId="19" fillId="0" borderId="0" xfId="0" applyFont="1" applyAlignment="1">
      <alignment vertical="center" wrapText="1"/>
    </xf>
    <xf numFmtId="0" fontId="20" fillId="0" borderId="0" xfId="0" applyFont="1" applyAlignment="1">
      <alignment vertical="center" wrapText="1"/>
    </xf>
    <xf numFmtId="0" fontId="25" fillId="0" borderId="0" xfId="0" applyFont="1" applyAlignment="1">
      <alignment vertical="center" wrapText="1"/>
    </xf>
    <xf numFmtId="0" fontId="26" fillId="9" borderId="22" xfId="0" applyFont="1" applyFill="1" applyBorder="1" applyAlignment="1">
      <alignment horizontal="left" vertical="center" wrapText="1"/>
    </xf>
    <xf numFmtId="0" fontId="28" fillId="9" borderId="23" xfId="0" applyFont="1" applyFill="1" applyBorder="1" applyAlignment="1">
      <alignment horizontal="left" vertical="center" wrapText="1"/>
    </xf>
    <xf numFmtId="0" fontId="29" fillId="10" borderId="24" xfId="0" applyFont="1" applyFill="1" applyBorder="1" applyAlignment="1">
      <alignment horizontal="left" vertical="center" wrapText="1"/>
    </xf>
    <xf numFmtId="0" fontId="30" fillId="10" borderId="25" xfId="0" applyFont="1" applyFill="1" applyBorder="1" applyAlignment="1">
      <alignment horizontal="left" vertical="center" wrapText="1"/>
    </xf>
    <xf numFmtId="0" fontId="30" fillId="10" borderId="26" xfId="0" applyFont="1" applyFill="1" applyBorder="1" applyAlignment="1">
      <alignment horizontal="left" vertical="center" wrapText="1"/>
    </xf>
    <xf numFmtId="0" fontId="0" fillId="0" borderId="0" xfId="0" applyAlignment="1">
      <alignment wrapText="1"/>
    </xf>
    <xf numFmtId="0" fontId="8" fillId="6" borderId="10" xfId="0" applyFont="1" applyFill="1" applyBorder="1"/>
    <xf numFmtId="0" fontId="8" fillId="6" borderId="11" xfId="0" applyFont="1" applyFill="1" applyBorder="1"/>
    <xf numFmtId="0" fontId="7" fillId="2" borderId="0" xfId="0" applyFont="1" applyFill="1" applyAlignment="1">
      <alignment horizontal="center"/>
    </xf>
    <xf numFmtId="0" fontId="8" fillId="3"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ecve\Desktop\Johnson%20City%20Handyman%20Project%20Tracker.xlsx" TargetMode="External"/><Relationship Id="rId1" Type="http://schemas.openxmlformats.org/officeDocument/2006/relationships/externalLinkPath" Target="Johnson%20City%20Handyman%20Project%20Track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erior Projects"/>
      <sheetName val="Exterior Projects"/>
      <sheetName val="Safety Upgrades"/>
      <sheetName val="Plumbing &amp; Electrical"/>
      <sheetName val="Summary Dashboard"/>
    </sheetNames>
    <sheetDataSet>
      <sheetData sheetId="0">
        <row r="29">
          <cell r="C29">
            <v>7400</v>
          </cell>
          <cell r="D29">
            <v>15500</v>
          </cell>
        </row>
      </sheetData>
      <sheetData sheetId="1">
        <row r="28">
          <cell r="C28">
            <v>6200</v>
          </cell>
          <cell r="D28">
            <v>14500</v>
          </cell>
        </row>
      </sheetData>
      <sheetData sheetId="2">
        <row r="28">
          <cell r="C28">
            <v>1910</v>
          </cell>
          <cell r="D28">
            <v>5180</v>
          </cell>
        </row>
      </sheetData>
      <sheetData sheetId="3">
        <row r="27">
          <cell r="C27">
            <v>1530</v>
          </cell>
          <cell r="D27">
            <v>4050</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TargetMode="External"/><Relationship Id="rId3" Type="http://schemas.openxmlformats.org/officeDocument/2006/relationships/hyperlink" Target="https://www.bing.com/ck/a?!&amp;&amp;p=ce1b32ce406241577d4b5bc208aa74ecdb254cb98d3245dd3b289df87302c3ceJmltdHM9MTc4MjM0NTYwMA&amp;ptn=3&amp;ver=2&amp;hsh=4&amp;fclid=1dfeaaba-b29e-6cbd-3251-bc12b69e621b&amp;psq=certified+aging+in+place+checklist&amp;u=a1aHR0cHM6Ly93d3cubmFoYi5vcmcvZWR1Y2F0aW9uLWFuZC1ldmVudHMvY3JlZGVudGlhbHMvY2VydGlmaWVkLWFnaW5nLWluLXBsYWNlLXNwZWNpYWxpc3QtY2Fwcy9hZGRpdGlvbmFsLWNhcHMtcmVzb3VyY2VzL2FnaW5nLWluLXBsYWNlLXJlbW9kZWxpbmctY2hlY2tsaXN0&amp;ntb=1" TargetMode="External"/><Relationship Id="rId7" Type="http://schemas.openxmlformats.org/officeDocument/2006/relationships/hyperlink" Target="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TargetMode="External"/><Relationship Id="rId2" Type="http://schemas.openxmlformats.org/officeDocument/2006/relationships/hyperlink" Target="https://www.bing.com/ck/a?!&amp;&amp;p=ce1b32ce406241577d4b5bc208aa74ecdb254cb98d3245dd3b289df87302c3ceJmltdHM9MTc4MjM0NTYwMA&amp;ptn=3&amp;ver=2&amp;hsh=4&amp;fclid=1dfeaaba-b29e-6cbd-3251-bc12b69e621b&amp;psq=certified+aging+in+place+checklist&amp;u=a1aHR0cHM6Ly93d3cubmFoYi5vcmcvZWR1Y2F0aW9uLWFuZC1ldmVudHMvY3JlZGVudGlhbHMvY2VydGlmaWVkLWFnaW5nLWluLXBsYWNlLXNwZWNpYWxpc3QtY2Fwcy9hZGRpdGlvbmFsLWNhcHMtcmVzb3VyY2VzL2FnaW5nLWluLXBsYWNlLXJlbW9kZWxpbmctY2hlY2tsaXN0&amp;ntb=1" TargetMode="External"/><Relationship Id="rId1" Type="http://schemas.openxmlformats.org/officeDocument/2006/relationships/hyperlink" Target="https://www.bing.com/ck/a?!&amp;&amp;p=ce1b32ce406241577d4b5bc208aa74ecdb254cb98d3245dd3b289df87302c3ceJmltdHM9MTc4MjM0NTYwMA&amp;ptn=3&amp;ver=2&amp;hsh=4&amp;fclid=1dfeaaba-b29e-6cbd-3251-bc12b69e621b&amp;psq=certified+aging+in+place+checklist&amp;u=a1aHR0cHM6Ly93d3cubmFoYi5vcmcvZWR1Y2F0aW9uLWFuZC1ldmVudHMvY3JlZGVudGlhbHMvY2VydGlmaWVkLWFnaW5nLWluLXBsYWNlLXNwZWNpYWxpc3QtY2Fwcy9hZGRpdGlvbmFsLWNhcHMtcmVzb3VyY2VzL2FnaW5nLWluLXBsYWNlLXJlbW9kZWxpbmctY2hlY2tsaXN0&amp;ntb=1" TargetMode="External"/><Relationship Id="rId6" Type="http://schemas.openxmlformats.org/officeDocument/2006/relationships/hyperlink" Target="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TargetMode="External"/><Relationship Id="rId11" Type="http://schemas.openxmlformats.org/officeDocument/2006/relationships/printerSettings" Target="../printerSettings/printerSettings1.bin"/><Relationship Id="rId5" Type="http://schemas.openxmlformats.org/officeDocument/2006/relationships/hyperlink" Target="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TargetMode="External"/><Relationship Id="rId10" Type="http://schemas.openxmlformats.org/officeDocument/2006/relationships/hyperlink" Target="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TargetMode="External"/><Relationship Id="rId4" Type="http://schemas.openxmlformats.org/officeDocument/2006/relationships/hyperlink" Target="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TargetMode="External"/><Relationship Id="rId9" Type="http://schemas.openxmlformats.org/officeDocument/2006/relationships/hyperlink" Target="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63B65-A72A-4AF9-BB35-F0589C3D032F}">
  <dimension ref="A1:F96"/>
  <sheetViews>
    <sheetView workbookViewId="0">
      <selection activeCell="H2" sqref="H2"/>
    </sheetView>
  </sheetViews>
  <sheetFormatPr defaultRowHeight="14.5" x14ac:dyDescent="0.35"/>
  <cols>
    <col min="1" max="1" width="52.453125" style="1" customWidth="1"/>
    <col min="2" max="2" width="12.7265625" style="1" customWidth="1"/>
    <col min="3" max="3" width="10.453125" customWidth="1"/>
    <col min="4" max="4" width="9.36328125" customWidth="1"/>
    <col min="6" max="6" width="12.26953125" customWidth="1"/>
  </cols>
  <sheetData>
    <row r="1" spans="1:6" x14ac:dyDescent="0.35">
      <c r="A1" s="5" t="s">
        <v>23</v>
      </c>
      <c r="B1" s="5" t="s">
        <v>89</v>
      </c>
      <c r="C1" t="s">
        <v>19</v>
      </c>
      <c r="D1" t="s">
        <v>20</v>
      </c>
      <c r="F1" t="s">
        <v>21</v>
      </c>
    </row>
    <row r="2" spans="1:6" x14ac:dyDescent="0.35">
      <c r="A2" s="4" t="s">
        <v>22</v>
      </c>
      <c r="B2" s="4"/>
    </row>
    <row r="3" spans="1:6" x14ac:dyDescent="0.35">
      <c r="A3" s="3" t="s">
        <v>9</v>
      </c>
      <c r="B3" s="3" t="s">
        <v>93</v>
      </c>
    </row>
    <row r="4" spans="1:6" x14ac:dyDescent="0.35">
      <c r="A4" s="2" t="s">
        <v>15</v>
      </c>
      <c r="B4" s="2" t="s">
        <v>93</v>
      </c>
    </row>
    <row r="5" spans="1:6" x14ac:dyDescent="0.35">
      <c r="A5" s="2" t="s">
        <v>16</v>
      </c>
      <c r="B5" s="2" t="s">
        <v>93</v>
      </c>
    </row>
    <row r="6" spans="1:6" x14ac:dyDescent="0.35">
      <c r="A6" s="2" t="s">
        <v>17</v>
      </c>
      <c r="B6" s="2" t="s">
        <v>93</v>
      </c>
    </row>
    <row r="7" spans="1:6" x14ac:dyDescent="0.35">
      <c r="A7" s="8" t="s">
        <v>51</v>
      </c>
      <c r="B7" s="6" t="s">
        <v>93</v>
      </c>
      <c r="C7" s="7"/>
      <c r="D7" s="7"/>
    </row>
    <row r="8" spans="1:6" x14ac:dyDescent="0.35">
      <c r="A8" s="8" t="s">
        <v>52</v>
      </c>
      <c r="B8" s="6" t="s">
        <v>93</v>
      </c>
      <c r="C8" s="7"/>
      <c r="D8" s="7"/>
    </row>
    <row r="9" spans="1:6" ht="26" x14ac:dyDescent="0.35">
      <c r="A9" s="8" t="s">
        <v>53</v>
      </c>
      <c r="B9" s="6" t="s">
        <v>93</v>
      </c>
      <c r="C9" s="7"/>
      <c r="D9" s="7"/>
    </row>
    <row r="10" spans="1:6" ht="26" x14ac:dyDescent="0.35">
      <c r="A10" s="8" t="s">
        <v>54</v>
      </c>
      <c r="B10" s="8" t="s">
        <v>93</v>
      </c>
      <c r="C10" s="7"/>
      <c r="D10" s="7"/>
    </row>
    <row r="11" spans="1:6" ht="26" x14ac:dyDescent="0.35">
      <c r="A11" s="8" t="s">
        <v>55</v>
      </c>
      <c r="B11" s="6" t="s">
        <v>93</v>
      </c>
      <c r="C11" s="7"/>
      <c r="D11" s="7"/>
    </row>
    <row r="12" spans="1:6" ht="52" x14ac:dyDescent="0.35">
      <c r="A12" s="8" t="s">
        <v>56</v>
      </c>
      <c r="B12" s="8" t="s">
        <v>93</v>
      </c>
      <c r="C12" s="7"/>
      <c r="D12" s="7"/>
    </row>
    <row r="13" spans="1:6" ht="26" x14ac:dyDescent="0.35">
      <c r="A13" s="8" t="s">
        <v>58</v>
      </c>
      <c r="B13" s="6" t="s">
        <v>93</v>
      </c>
      <c r="C13" s="7"/>
      <c r="D13" s="7"/>
    </row>
    <row r="14" spans="1:6" x14ac:dyDescent="0.35">
      <c r="A14" s="3" t="s">
        <v>5</v>
      </c>
      <c r="B14" s="3" t="s">
        <v>87</v>
      </c>
    </row>
    <row r="15" spans="1:6" x14ac:dyDescent="0.35">
      <c r="A15" s="3" t="s">
        <v>6</v>
      </c>
      <c r="B15" s="3" t="s">
        <v>87</v>
      </c>
    </row>
    <row r="16" spans="1:6" ht="26" x14ac:dyDescent="0.35">
      <c r="A16" s="3" t="s">
        <v>7</v>
      </c>
      <c r="B16" s="3" t="s">
        <v>87</v>
      </c>
    </row>
    <row r="17" spans="1:4" x14ac:dyDescent="0.35">
      <c r="A17" s="8" t="s">
        <v>25</v>
      </c>
      <c r="B17" s="6" t="s">
        <v>87</v>
      </c>
      <c r="C17" s="6" t="s">
        <v>26</v>
      </c>
      <c r="D17" s="6" t="s">
        <v>26</v>
      </c>
    </row>
    <row r="18" spans="1:4" x14ac:dyDescent="0.35">
      <c r="A18" s="8" t="s">
        <v>65</v>
      </c>
      <c r="B18" s="6" t="s">
        <v>87</v>
      </c>
      <c r="C18" s="7"/>
      <c r="D18" s="7"/>
    </row>
    <row r="19" spans="1:4" x14ac:dyDescent="0.35">
      <c r="A19" s="8" t="s">
        <v>66</v>
      </c>
      <c r="B19" s="6" t="s">
        <v>87</v>
      </c>
      <c r="C19" s="7"/>
      <c r="D19" s="7"/>
    </row>
    <row r="20" spans="1:4" ht="26" x14ac:dyDescent="0.35">
      <c r="A20" s="8" t="s">
        <v>67</v>
      </c>
      <c r="B20" s="6" t="s">
        <v>87</v>
      </c>
      <c r="C20" s="7"/>
      <c r="D20" s="7"/>
    </row>
    <row r="21" spans="1:4" x14ac:dyDescent="0.35">
      <c r="A21" s="8" t="s">
        <v>68</v>
      </c>
      <c r="B21" s="6" t="s">
        <v>87</v>
      </c>
      <c r="C21" s="7"/>
      <c r="D21" s="7"/>
    </row>
    <row r="22" spans="1:4" ht="26" x14ac:dyDescent="0.35">
      <c r="A22" s="8" t="s">
        <v>69</v>
      </c>
      <c r="B22" s="8" t="s">
        <v>87</v>
      </c>
      <c r="C22" s="7"/>
      <c r="D22" s="7"/>
    </row>
    <row r="23" spans="1:4" x14ac:dyDescent="0.35">
      <c r="A23" s="8" t="s">
        <v>70</v>
      </c>
      <c r="B23" s="6" t="s">
        <v>87</v>
      </c>
      <c r="C23" s="7"/>
      <c r="D23" s="7"/>
    </row>
    <row r="24" spans="1:4" ht="26" x14ac:dyDescent="0.35">
      <c r="A24" s="8" t="s">
        <v>71</v>
      </c>
      <c r="B24" s="6" t="s">
        <v>87</v>
      </c>
      <c r="C24" s="7"/>
      <c r="D24" s="7"/>
    </row>
    <row r="25" spans="1:4" ht="26" x14ac:dyDescent="0.35">
      <c r="A25" s="8" t="s">
        <v>72</v>
      </c>
      <c r="B25" s="6" t="s">
        <v>87</v>
      </c>
      <c r="C25" s="7"/>
      <c r="D25" s="7"/>
    </row>
    <row r="26" spans="1:4" x14ac:dyDescent="0.35">
      <c r="A26" s="8" t="s">
        <v>75</v>
      </c>
      <c r="B26" s="6" t="s">
        <v>87</v>
      </c>
      <c r="C26" s="7"/>
      <c r="D26" s="7"/>
    </row>
    <row r="27" spans="1:4" ht="26" x14ac:dyDescent="0.35">
      <c r="A27" s="8" t="s">
        <v>76</v>
      </c>
      <c r="B27" s="6" t="s">
        <v>87</v>
      </c>
      <c r="C27" s="7"/>
      <c r="D27" s="7"/>
    </row>
    <row r="28" spans="1:4" ht="26" x14ac:dyDescent="0.35">
      <c r="A28" s="8" t="s">
        <v>77</v>
      </c>
      <c r="B28" s="6" t="s">
        <v>87</v>
      </c>
      <c r="C28" s="7"/>
      <c r="D28" s="7"/>
    </row>
    <row r="29" spans="1:4" ht="26" x14ac:dyDescent="0.35">
      <c r="A29" s="8" t="s">
        <v>79</v>
      </c>
      <c r="B29" s="8" t="s">
        <v>87</v>
      </c>
      <c r="C29" s="7"/>
      <c r="D29" s="7"/>
    </row>
    <row r="30" spans="1:4" ht="26" x14ac:dyDescent="0.35">
      <c r="A30" s="3" t="s">
        <v>2</v>
      </c>
      <c r="B30" s="3" t="s">
        <v>90</v>
      </c>
    </row>
    <row r="31" spans="1:4" x14ac:dyDescent="0.35">
      <c r="A31" s="8" t="s">
        <v>28</v>
      </c>
      <c r="B31" s="6" t="s">
        <v>90</v>
      </c>
      <c r="C31" s="6" t="s">
        <v>26</v>
      </c>
      <c r="D31" s="7"/>
    </row>
    <row r="32" spans="1:4" ht="26" x14ac:dyDescent="0.35">
      <c r="A32" s="3" t="s">
        <v>0</v>
      </c>
      <c r="B32" s="3" t="s">
        <v>88</v>
      </c>
    </row>
    <row r="33" spans="1:4" ht="26" x14ac:dyDescent="0.35">
      <c r="A33" s="3" t="s">
        <v>1</v>
      </c>
      <c r="B33" s="3" t="s">
        <v>88</v>
      </c>
    </row>
    <row r="34" spans="1:4" ht="26" x14ac:dyDescent="0.35">
      <c r="A34" s="8" t="s">
        <v>27</v>
      </c>
      <c r="B34" s="6" t="s">
        <v>88</v>
      </c>
      <c r="C34" s="7"/>
      <c r="D34" s="7"/>
    </row>
    <row r="35" spans="1:4" x14ac:dyDescent="0.35">
      <c r="A35" s="8" t="s">
        <v>30</v>
      </c>
      <c r="B35" s="6" t="s">
        <v>88</v>
      </c>
      <c r="C35" s="7"/>
      <c r="D35" s="7"/>
    </row>
    <row r="36" spans="1:4" x14ac:dyDescent="0.35">
      <c r="A36" s="8" t="s">
        <v>31</v>
      </c>
      <c r="B36" s="6" t="s">
        <v>88</v>
      </c>
      <c r="C36" s="7"/>
      <c r="D36" s="7"/>
    </row>
    <row r="37" spans="1:4" x14ac:dyDescent="0.35">
      <c r="A37" s="8" t="s">
        <v>32</v>
      </c>
      <c r="B37" s="6" t="s">
        <v>88</v>
      </c>
      <c r="C37" s="7"/>
      <c r="D37" s="7"/>
    </row>
    <row r="38" spans="1:4" ht="26" x14ac:dyDescent="0.35">
      <c r="A38" s="8" t="s">
        <v>34</v>
      </c>
      <c r="B38" s="6" t="s">
        <v>88</v>
      </c>
      <c r="C38" s="7"/>
      <c r="D38" s="7"/>
    </row>
    <row r="39" spans="1:4" ht="26" x14ac:dyDescent="0.35">
      <c r="A39" s="8" t="s">
        <v>35</v>
      </c>
      <c r="B39" s="6" t="s">
        <v>88</v>
      </c>
      <c r="C39" s="7"/>
      <c r="D39" s="7"/>
    </row>
    <row r="40" spans="1:4" x14ac:dyDescent="0.35">
      <c r="A40" s="8" t="s">
        <v>36</v>
      </c>
      <c r="B40" s="6" t="s">
        <v>88</v>
      </c>
      <c r="C40" s="7"/>
      <c r="D40" s="7"/>
    </row>
    <row r="41" spans="1:4" x14ac:dyDescent="0.35">
      <c r="A41" s="8" t="s">
        <v>37</v>
      </c>
      <c r="B41" s="6" t="s">
        <v>88</v>
      </c>
      <c r="C41" s="7"/>
      <c r="D41" s="7"/>
    </row>
    <row r="42" spans="1:4" x14ac:dyDescent="0.35">
      <c r="A42" s="8" t="s">
        <v>38</v>
      </c>
      <c r="B42" s="6" t="s">
        <v>88</v>
      </c>
      <c r="C42" s="7"/>
      <c r="D42" s="7"/>
    </row>
    <row r="43" spans="1:4" ht="26" x14ac:dyDescent="0.35">
      <c r="A43" s="8" t="s">
        <v>39</v>
      </c>
      <c r="B43" s="6" t="s">
        <v>88</v>
      </c>
      <c r="C43" s="7"/>
      <c r="D43" s="7"/>
    </row>
    <row r="44" spans="1:4" x14ac:dyDescent="0.35">
      <c r="A44" s="8" t="s">
        <v>41</v>
      </c>
      <c r="B44" s="6" t="s">
        <v>88</v>
      </c>
      <c r="C44" s="7"/>
      <c r="D44" s="7"/>
    </row>
    <row r="45" spans="1:4" ht="26" x14ac:dyDescent="0.35">
      <c r="A45" s="8" t="s">
        <v>24</v>
      </c>
      <c r="B45" s="6" t="s">
        <v>95</v>
      </c>
      <c r="C45" s="7"/>
      <c r="D45" s="7"/>
    </row>
    <row r="46" spans="1:4" x14ac:dyDescent="0.35">
      <c r="A46" s="8" t="s">
        <v>40</v>
      </c>
      <c r="B46" s="6" t="s">
        <v>95</v>
      </c>
      <c r="C46" s="7"/>
      <c r="D46" s="7"/>
    </row>
    <row r="47" spans="1:4" x14ac:dyDescent="0.35">
      <c r="A47" s="8" t="s">
        <v>61</v>
      </c>
      <c r="B47" s="6" t="s">
        <v>95</v>
      </c>
      <c r="C47" s="7"/>
      <c r="D47" s="7"/>
    </row>
    <row r="48" spans="1:4" x14ac:dyDescent="0.35">
      <c r="A48" s="8" t="s">
        <v>61</v>
      </c>
      <c r="B48" s="6" t="s">
        <v>95</v>
      </c>
      <c r="C48" s="7"/>
      <c r="D48" s="7"/>
    </row>
    <row r="49" spans="1:4" ht="26" x14ac:dyDescent="0.35">
      <c r="A49" s="8" t="s">
        <v>80</v>
      </c>
      <c r="B49" s="6" t="s">
        <v>95</v>
      </c>
      <c r="C49" s="7"/>
      <c r="D49" s="7"/>
    </row>
    <row r="50" spans="1:4" ht="26" x14ac:dyDescent="0.35">
      <c r="A50" s="2" t="s">
        <v>3</v>
      </c>
      <c r="B50" s="2" t="s">
        <v>91</v>
      </c>
    </row>
    <row r="51" spans="1:4" ht="26" x14ac:dyDescent="0.35">
      <c r="A51" s="2" t="s">
        <v>4</v>
      </c>
      <c r="B51" s="2" t="s">
        <v>91</v>
      </c>
    </row>
    <row r="52" spans="1:4" x14ac:dyDescent="0.35">
      <c r="A52" s="3" t="s">
        <v>10</v>
      </c>
      <c r="B52" s="3" t="s">
        <v>91</v>
      </c>
    </row>
    <row r="53" spans="1:4" x14ac:dyDescent="0.35">
      <c r="A53" s="2" t="s">
        <v>11</v>
      </c>
      <c r="B53" s="2" t="s">
        <v>91</v>
      </c>
    </row>
    <row r="54" spans="1:4" x14ac:dyDescent="0.35">
      <c r="A54" s="2" t="s">
        <v>12</v>
      </c>
      <c r="B54" s="2" t="s">
        <v>91</v>
      </c>
    </row>
    <row r="55" spans="1:4" x14ac:dyDescent="0.35">
      <c r="A55" s="2" t="s">
        <v>13</v>
      </c>
      <c r="B55" s="2" t="s">
        <v>91</v>
      </c>
    </row>
    <row r="56" spans="1:4" x14ac:dyDescent="0.35">
      <c r="A56" s="8" t="s">
        <v>42</v>
      </c>
      <c r="B56" s="6" t="s">
        <v>91</v>
      </c>
      <c r="C56" s="7"/>
      <c r="D56" s="7"/>
    </row>
    <row r="57" spans="1:4" ht="26" x14ac:dyDescent="0.35">
      <c r="A57" s="8" t="s">
        <v>43</v>
      </c>
      <c r="B57" s="6" t="s">
        <v>91</v>
      </c>
      <c r="C57" s="7"/>
      <c r="D57" s="7"/>
    </row>
    <row r="58" spans="1:4" ht="26" x14ac:dyDescent="0.35">
      <c r="A58" s="8" t="s">
        <v>44</v>
      </c>
      <c r="B58" s="8" t="s">
        <v>91</v>
      </c>
      <c r="C58" s="7"/>
      <c r="D58" s="7"/>
    </row>
    <row r="59" spans="1:4" x14ac:dyDescent="0.35">
      <c r="A59" s="8" t="s">
        <v>48</v>
      </c>
      <c r="B59" s="6" t="s">
        <v>91</v>
      </c>
      <c r="C59" s="7"/>
      <c r="D59" s="7"/>
    </row>
    <row r="60" spans="1:4" x14ac:dyDescent="0.35">
      <c r="A60" s="8" t="s">
        <v>49</v>
      </c>
      <c r="B60" s="6" t="s">
        <v>91</v>
      </c>
      <c r="C60" s="7"/>
      <c r="D60" s="7"/>
    </row>
    <row r="61" spans="1:4" ht="52" x14ac:dyDescent="0.35">
      <c r="A61" s="8" t="s">
        <v>50</v>
      </c>
      <c r="B61" s="8" t="s">
        <v>91</v>
      </c>
      <c r="C61" s="7"/>
      <c r="D61" s="7"/>
    </row>
    <row r="62" spans="1:4" ht="26" x14ac:dyDescent="0.35">
      <c r="A62" s="8" t="s">
        <v>62</v>
      </c>
      <c r="B62" s="6" t="s">
        <v>91</v>
      </c>
      <c r="C62" s="7"/>
      <c r="D62" s="7"/>
    </row>
    <row r="63" spans="1:4" x14ac:dyDescent="0.35">
      <c r="A63" s="8" t="s">
        <v>63</v>
      </c>
      <c r="B63" s="6" t="s">
        <v>91</v>
      </c>
      <c r="C63" s="7"/>
      <c r="D63" s="7"/>
    </row>
    <row r="64" spans="1:4" x14ac:dyDescent="0.35">
      <c r="A64" s="8" t="s">
        <v>64</v>
      </c>
      <c r="B64" s="6" t="s">
        <v>91</v>
      </c>
      <c r="C64" s="7"/>
      <c r="D64" s="7"/>
    </row>
    <row r="65" spans="1:4" x14ac:dyDescent="0.35">
      <c r="A65" s="8" t="s">
        <v>81</v>
      </c>
      <c r="B65" s="6" t="s">
        <v>91</v>
      </c>
      <c r="C65" s="7"/>
      <c r="D65" s="7"/>
    </row>
    <row r="66" spans="1:4" ht="26" x14ac:dyDescent="0.35">
      <c r="A66" s="8" t="s">
        <v>82</v>
      </c>
      <c r="B66" s="8" t="s">
        <v>91</v>
      </c>
      <c r="C66" s="7"/>
      <c r="D66" s="7"/>
    </row>
    <row r="67" spans="1:4" x14ac:dyDescent="0.35">
      <c r="A67" s="8" t="s">
        <v>84</v>
      </c>
      <c r="B67" s="6" t="s">
        <v>91</v>
      </c>
      <c r="C67" s="7"/>
      <c r="D67" s="7"/>
    </row>
    <row r="68" spans="1:4" x14ac:dyDescent="0.35">
      <c r="A68" s="2" t="s">
        <v>14</v>
      </c>
      <c r="B68" s="2" t="s">
        <v>94</v>
      </c>
    </row>
    <row r="69" spans="1:4" x14ac:dyDescent="0.35">
      <c r="A69" s="8" t="s">
        <v>29</v>
      </c>
      <c r="B69" s="6" t="s">
        <v>94</v>
      </c>
      <c r="C69" s="7"/>
      <c r="D69" s="7"/>
    </row>
    <row r="70" spans="1:4" x14ac:dyDescent="0.35">
      <c r="A70" s="8" t="s">
        <v>33</v>
      </c>
      <c r="B70" s="6" t="s">
        <v>94</v>
      </c>
      <c r="C70" s="7"/>
      <c r="D70" s="7"/>
    </row>
    <row r="71" spans="1:4" ht="26" x14ac:dyDescent="0.35">
      <c r="A71" s="8" t="s">
        <v>45</v>
      </c>
      <c r="B71" s="6" t="s">
        <v>94</v>
      </c>
      <c r="C71" s="7"/>
      <c r="D71" s="7"/>
    </row>
    <row r="72" spans="1:4" x14ac:dyDescent="0.35">
      <c r="A72" s="8" t="s">
        <v>46</v>
      </c>
      <c r="B72" s="6" t="s">
        <v>94</v>
      </c>
      <c r="C72" s="7"/>
      <c r="D72" s="7"/>
    </row>
    <row r="73" spans="1:4" ht="26" x14ac:dyDescent="0.35">
      <c r="A73" s="8" t="s">
        <v>47</v>
      </c>
      <c r="B73" s="6" t="s">
        <v>94</v>
      </c>
      <c r="C73" s="7"/>
      <c r="D73" s="7"/>
    </row>
    <row r="74" spans="1:4" x14ac:dyDescent="0.35">
      <c r="A74" s="8" t="s">
        <v>60</v>
      </c>
      <c r="B74" s="6" t="s">
        <v>94</v>
      </c>
      <c r="C74" s="7"/>
      <c r="D74" s="7"/>
    </row>
    <row r="75" spans="1:4" x14ac:dyDescent="0.35">
      <c r="A75" s="8" t="s">
        <v>85</v>
      </c>
      <c r="B75" s="6" t="s">
        <v>94</v>
      </c>
      <c r="C75" s="7"/>
      <c r="D75" s="7"/>
    </row>
    <row r="76" spans="1:4" x14ac:dyDescent="0.35">
      <c r="A76" s="3" t="s">
        <v>18</v>
      </c>
      <c r="B76" s="3" t="s">
        <v>96</v>
      </c>
    </row>
    <row r="77" spans="1:4" x14ac:dyDescent="0.35">
      <c r="A77" s="8" t="s">
        <v>83</v>
      </c>
      <c r="B77" s="6" t="s">
        <v>97</v>
      </c>
      <c r="C77" s="7"/>
      <c r="D77" s="7"/>
    </row>
    <row r="78" spans="1:4" x14ac:dyDescent="0.35">
      <c r="A78" s="3" t="s">
        <v>8</v>
      </c>
      <c r="B78" s="3" t="s">
        <v>92</v>
      </c>
    </row>
    <row r="79" spans="1:4" ht="26" x14ac:dyDescent="0.35">
      <c r="A79" s="8" t="s">
        <v>57</v>
      </c>
      <c r="B79" s="6" t="s">
        <v>92</v>
      </c>
      <c r="C79" s="7"/>
      <c r="D79" s="7"/>
    </row>
    <row r="80" spans="1:4" ht="26" x14ac:dyDescent="0.35">
      <c r="A80" s="8" t="s">
        <v>59</v>
      </c>
      <c r="B80" s="8" t="s">
        <v>92</v>
      </c>
      <c r="C80" s="7"/>
      <c r="D80" s="7"/>
    </row>
    <row r="81" spans="1:4" ht="26" x14ac:dyDescent="0.35">
      <c r="A81" s="8" t="s">
        <v>86</v>
      </c>
      <c r="B81" s="6" t="s">
        <v>92</v>
      </c>
      <c r="C81" s="7"/>
      <c r="D81" s="7"/>
    </row>
    <row r="82" spans="1:4" ht="26" x14ac:dyDescent="0.35">
      <c r="A82" s="8" t="s">
        <v>73</v>
      </c>
      <c r="B82" s="8" t="s">
        <v>92</v>
      </c>
      <c r="C82" s="7"/>
      <c r="D82" s="7"/>
    </row>
    <row r="83" spans="1:4" x14ac:dyDescent="0.35">
      <c r="A83" s="8" t="s">
        <v>74</v>
      </c>
      <c r="B83" s="6" t="s">
        <v>92</v>
      </c>
      <c r="C83" s="7"/>
      <c r="D83" s="7"/>
    </row>
    <row r="84" spans="1:4" ht="26" x14ac:dyDescent="0.35">
      <c r="A84" s="8" t="s">
        <v>78</v>
      </c>
      <c r="B84" s="6" t="s">
        <v>92</v>
      </c>
      <c r="C84" s="7"/>
      <c r="D84" s="7"/>
    </row>
    <row r="86" spans="1:4" x14ac:dyDescent="0.35">
      <c r="A86" s="4"/>
      <c r="B86" s="4"/>
    </row>
    <row r="87" spans="1:4" x14ac:dyDescent="0.35">
      <c r="A87" s="9"/>
      <c r="B87" s="9"/>
    </row>
    <row r="88" spans="1:4" x14ac:dyDescent="0.35">
      <c r="A88" s="4"/>
      <c r="B88" s="4"/>
    </row>
    <row r="89" spans="1:4" x14ac:dyDescent="0.35">
      <c r="A89" s="11"/>
      <c r="B89" s="10"/>
      <c r="C89" s="7"/>
      <c r="D89" s="7"/>
    </row>
    <row r="90" spans="1:4" x14ac:dyDescent="0.35">
      <c r="A90" s="8"/>
      <c r="B90" s="6"/>
      <c r="C90" s="7"/>
      <c r="D90" s="7"/>
    </row>
    <row r="91" spans="1:4" x14ac:dyDescent="0.35">
      <c r="A91" s="8"/>
      <c r="B91" s="6"/>
      <c r="C91" s="7"/>
      <c r="D91" s="7"/>
    </row>
    <row r="92" spans="1:4" x14ac:dyDescent="0.35">
      <c r="A92" s="8"/>
      <c r="B92" s="6"/>
      <c r="C92" s="7"/>
      <c r="D92" s="7"/>
    </row>
    <row r="93" spans="1:4" x14ac:dyDescent="0.35">
      <c r="A93" s="8"/>
      <c r="B93" s="6"/>
      <c r="C93" s="7"/>
      <c r="D93" s="7"/>
    </row>
    <row r="94" spans="1:4" x14ac:dyDescent="0.35">
      <c r="A94" s="8"/>
      <c r="B94" s="6"/>
      <c r="C94" s="7"/>
      <c r="D94" s="7"/>
    </row>
    <row r="95" spans="1:4" x14ac:dyDescent="0.35">
      <c r="A95" s="8"/>
      <c r="B95" s="6"/>
      <c r="C95" s="7"/>
      <c r="D95" s="7"/>
    </row>
    <row r="96" spans="1:4" x14ac:dyDescent="0.35">
      <c r="A96" s="8" t="s">
        <v>26</v>
      </c>
      <c r="B96" s="6"/>
      <c r="C96" s="7"/>
      <c r="D96" s="7"/>
    </row>
  </sheetData>
  <sortState xmlns:xlrd2="http://schemas.microsoft.com/office/spreadsheetml/2017/richdata2" ref="A3:H96">
    <sortCondition ref="B3:B96"/>
  </sortState>
  <hyperlinks>
    <hyperlink ref="A32" r:id="rId1" display="https://www.bing.com/ck/a?!&amp;&amp;p=ce1b32ce406241577d4b5bc208aa74ecdb254cb98d3245dd3b289df87302c3ceJmltdHM9MTc4MjM0NTYwMA&amp;ptn=3&amp;ver=2&amp;hsh=4&amp;fclid=1dfeaaba-b29e-6cbd-3251-bc12b69e621b&amp;psq=certified+aging+in+place+checklist&amp;u=a1aHR0cHM6Ly93d3cubmFoYi5vcmcvZWR1Y2F0aW9uLWFuZC1ldmVudHMvY3JlZGVudGlhbHMvY2VydGlmaWVkLWFnaW5nLWluLXBsYWNlLXNwZWNpYWxpc3QtY2Fwcy9hZGRpdGlvbmFsLWNhcHMtcmVzb3VyY2VzL2FnaW5nLWluLXBsYWNlLXJlbW9kZWxpbmctY2hlY2tsaXN0&amp;ntb=1" xr:uid="{F8668ACB-AF81-4EFE-8DB6-C944E78F8947}"/>
    <hyperlink ref="A33" r:id="rId2" display="https://www.bing.com/ck/a?!&amp;&amp;p=ce1b32ce406241577d4b5bc208aa74ecdb254cb98d3245dd3b289df87302c3ceJmltdHM9MTc4MjM0NTYwMA&amp;ptn=3&amp;ver=2&amp;hsh=4&amp;fclid=1dfeaaba-b29e-6cbd-3251-bc12b69e621b&amp;psq=certified+aging+in+place+checklist&amp;u=a1aHR0cHM6Ly93d3cubmFoYi5vcmcvZWR1Y2F0aW9uLWFuZC1ldmVudHMvY3JlZGVudGlhbHMvY2VydGlmaWVkLWFnaW5nLWluLXBsYWNlLXNwZWNpYWxpc3QtY2Fwcy9hZGRpdGlvbmFsLWNhcHMtcmVzb3VyY2VzL2FnaW5nLWluLXBsYWNlLXJlbW9kZWxpbmctY2hlY2tsaXN0&amp;ntb=1" xr:uid="{9096E7D1-F1B9-41D7-AC98-E278E4F498A6}"/>
    <hyperlink ref="A30" r:id="rId3" display="https://www.bing.com/ck/a?!&amp;&amp;p=ce1b32ce406241577d4b5bc208aa74ecdb254cb98d3245dd3b289df87302c3ceJmltdHM9MTc4MjM0NTYwMA&amp;ptn=3&amp;ver=2&amp;hsh=4&amp;fclid=1dfeaaba-b29e-6cbd-3251-bc12b69e621b&amp;psq=certified+aging+in+place+checklist&amp;u=a1aHR0cHM6Ly93d3cubmFoYi5vcmcvZWR1Y2F0aW9uLWFuZC1ldmVudHMvY3JlZGVudGlhbHMvY2VydGlmaWVkLWFnaW5nLWluLXBsYWNlLXNwZWNpYWxpc3QtY2Fwcy9hZGRpdGlvbmFsLWNhcHMtcmVzb3VyY2VzL2FnaW5nLWluLXBsYWNlLXJlbW9kZWxpbmctY2hlY2tsaXN0&amp;ntb=1" xr:uid="{B9E38FBC-913B-470E-A607-2A32DC1B4DA8}"/>
    <hyperlink ref="A14" r:id="rId4" display="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xr:uid="{38076ACA-98C8-4A2C-905C-F1483293D966}"/>
    <hyperlink ref="A15" r:id="rId5" display="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xr:uid="{39118DE4-B8DF-4301-BC5F-6F30AB739489}"/>
    <hyperlink ref="A16" r:id="rId6" display="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xr:uid="{4C2D3FC6-5BC9-4AA0-B889-7CAABC3C16A2}"/>
    <hyperlink ref="A78" r:id="rId7" display="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xr:uid="{D74C89AA-26F5-4039-BE90-B7F4191EDFF9}"/>
    <hyperlink ref="A3" r:id="rId8" display="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xr:uid="{E035901E-DA94-4CE4-9C9C-C6F81643769B}"/>
    <hyperlink ref="A52" r:id="rId9" display="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xr:uid="{73186D1D-1654-4FF7-8571-31F7FC72D5AF}"/>
    <hyperlink ref="A76" r:id="rId10" display="https://www.bing.com/ck/a?!&amp;&amp;p=d77bebcb4de865c360dcb95b8124fcc1caea0052d84e6fbeee9885321fa0eefaJmltdHM9MTc4MjM0NTYwMA&amp;ptn=3&amp;ver=2&amp;hsh=4&amp;fclid=1dfeaaba-b29e-6cbd-3251-bc12b69e621b&amp;psq=certified+aging+in+place+checklist&amp;u=a1aHR0cHM6Ly93d3cuY2FyZWxpbmsub3JnL3N0YXJ0LXdpdGgtYW4tYWdpbmctaW4tcGxhY2UtY2hlY2tsaXN0Lw&amp;ntb=1" xr:uid="{718030AE-023A-4AE7-860C-2AB0FCD8BDAF}"/>
  </hyperlinks>
  <printOptions gridLines="1"/>
  <pageMargins left="0.25" right="0.25" top="0.75" bottom="0.75" header="0.3" footer="0.3"/>
  <pageSetup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B115-50EC-4ED7-9C28-5866F10307A5}">
  <dimension ref="A1:A267"/>
  <sheetViews>
    <sheetView workbookViewId="0">
      <selection activeCell="E254" sqref="E254"/>
    </sheetView>
  </sheetViews>
  <sheetFormatPr defaultRowHeight="14.5" x14ac:dyDescent="0.35"/>
  <cols>
    <col min="1" max="1" width="33.90625" style="69" customWidth="1"/>
  </cols>
  <sheetData>
    <row r="1" spans="1:1" ht="36" x14ac:dyDescent="0.35">
      <c r="A1" s="53" t="s">
        <v>257</v>
      </c>
    </row>
    <row r="2" spans="1:1" ht="54" x14ac:dyDescent="0.35">
      <c r="A2" s="53" t="s">
        <v>258</v>
      </c>
    </row>
    <row r="3" spans="1:1" ht="68" x14ac:dyDescent="0.35">
      <c r="A3" s="54" t="s">
        <v>259</v>
      </c>
    </row>
    <row r="4" spans="1:1" ht="15.5" x14ac:dyDescent="0.35">
      <c r="A4" s="55" t="s">
        <v>260</v>
      </c>
    </row>
    <row r="5" spans="1:1" ht="126" x14ac:dyDescent="0.35">
      <c r="A5" s="56" t="s">
        <v>261</v>
      </c>
    </row>
    <row r="6" spans="1:1" ht="16" thickBot="1" x14ac:dyDescent="0.4">
      <c r="A6" s="57"/>
    </row>
    <row r="7" spans="1:1" x14ac:dyDescent="0.35">
      <c r="A7" s="58" t="s">
        <v>262</v>
      </c>
    </row>
    <row r="8" spans="1:1" ht="42" x14ac:dyDescent="0.35">
      <c r="A8" s="59" t="s">
        <v>263</v>
      </c>
    </row>
    <row r="9" spans="1:1" x14ac:dyDescent="0.35">
      <c r="A9" s="59" t="s">
        <v>264</v>
      </c>
    </row>
    <row r="10" spans="1:1" ht="98.5" thickBot="1" x14ac:dyDescent="0.4">
      <c r="A10" s="60" t="s">
        <v>265</v>
      </c>
    </row>
    <row r="11" spans="1:1" ht="15" thickBot="1" x14ac:dyDescent="0.4">
      <c r="A11" s="61"/>
    </row>
    <row r="12" spans="1:1" ht="28" x14ac:dyDescent="0.35">
      <c r="A12" s="58" t="s">
        <v>266</v>
      </c>
    </row>
    <row r="13" spans="1:1" ht="28" x14ac:dyDescent="0.35">
      <c r="A13" s="59" t="s">
        <v>267</v>
      </c>
    </row>
    <row r="14" spans="1:1" x14ac:dyDescent="0.35">
      <c r="A14" s="59" t="s">
        <v>268</v>
      </c>
    </row>
    <row r="15" spans="1:1" ht="70.5" thickBot="1" x14ac:dyDescent="0.4">
      <c r="A15" s="60" t="s">
        <v>269</v>
      </c>
    </row>
    <row r="16" spans="1:1" ht="15" thickBot="1" x14ac:dyDescent="0.4">
      <c r="A16" s="61"/>
    </row>
    <row r="17" spans="1:1" ht="28" x14ac:dyDescent="0.35">
      <c r="A17" s="58" t="s">
        <v>270</v>
      </c>
    </row>
    <row r="18" spans="1:1" ht="28" x14ac:dyDescent="0.35">
      <c r="A18" s="59" t="s">
        <v>271</v>
      </c>
    </row>
    <row r="19" spans="1:1" x14ac:dyDescent="0.35">
      <c r="A19" s="59" t="s">
        <v>272</v>
      </c>
    </row>
    <row r="20" spans="1:1" ht="84.5" thickBot="1" x14ac:dyDescent="0.4">
      <c r="A20" s="60" t="s">
        <v>273</v>
      </c>
    </row>
    <row r="21" spans="1:1" x14ac:dyDescent="0.35">
      <c r="A21" s="61"/>
    </row>
    <row r="22" spans="1:1" ht="15" thickBot="1" x14ac:dyDescent="0.4">
      <c r="A22" s="61"/>
    </row>
    <row r="23" spans="1:1" ht="28" x14ac:dyDescent="0.35">
      <c r="A23" s="58" t="s">
        <v>274</v>
      </c>
    </row>
    <row r="24" spans="1:1" ht="28" x14ac:dyDescent="0.35">
      <c r="A24" s="59" t="s">
        <v>275</v>
      </c>
    </row>
    <row r="25" spans="1:1" x14ac:dyDescent="0.35">
      <c r="A25" s="59" t="s">
        <v>276</v>
      </c>
    </row>
    <row r="26" spans="1:1" ht="70.5" thickBot="1" x14ac:dyDescent="0.4">
      <c r="A26" s="60" t="s">
        <v>277</v>
      </c>
    </row>
    <row r="27" spans="1:1" ht="15" thickBot="1" x14ac:dyDescent="0.4">
      <c r="A27" s="61"/>
    </row>
    <row r="28" spans="1:1" ht="28" x14ac:dyDescent="0.35">
      <c r="A28" s="58" t="s">
        <v>278</v>
      </c>
    </row>
    <row r="29" spans="1:1" ht="28" x14ac:dyDescent="0.35">
      <c r="A29" s="59" t="s">
        <v>279</v>
      </c>
    </row>
    <row r="30" spans="1:1" x14ac:dyDescent="0.35">
      <c r="A30" s="59" t="s">
        <v>280</v>
      </c>
    </row>
    <row r="31" spans="1:1" ht="84.5" thickBot="1" x14ac:dyDescent="0.4">
      <c r="A31" s="60" t="s">
        <v>281</v>
      </c>
    </row>
    <row r="32" spans="1:1" ht="15" thickBot="1" x14ac:dyDescent="0.4">
      <c r="A32" s="61"/>
    </row>
    <row r="33" spans="1:1" ht="28" x14ac:dyDescent="0.35">
      <c r="A33" s="58" t="s">
        <v>282</v>
      </c>
    </row>
    <row r="34" spans="1:1" ht="42" x14ac:dyDescent="0.35">
      <c r="A34" s="59" t="s">
        <v>283</v>
      </c>
    </row>
    <row r="35" spans="1:1" x14ac:dyDescent="0.35">
      <c r="A35" s="59" t="s">
        <v>284</v>
      </c>
    </row>
    <row r="36" spans="1:1" ht="84.5" thickBot="1" x14ac:dyDescent="0.4">
      <c r="A36" s="60" t="s">
        <v>285</v>
      </c>
    </row>
    <row r="37" spans="1:1" ht="15" thickBot="1" x14ac:dyDescent="0.4">
      <c r="A37" s="61"/>
    </row>
    <row r="38" spans="1:1" ht="28" x14ac:dyDescent="0.35">
      <c r="A38" s="58" t="s">
        <v>286</v>
      </c>
    </row>
    <row r="39" spans="1:1" ht="42" x14ac:dyDescent="0.35">
      <c r="A39" s="59" t="s">
        <v>287</v>
      </c>
    </row>
    <row r="40" spans="1:1" x14ac:dyDescent="0.35">
      <c r="A40" s="59" t="s">
        <v>288</v>
      </c>
    </row>
    <row r="41" spans="1:1" ht="84.5" thickBot="1" x14ac:dyDescent="0.4">
      <c r="A41" s="60" t="s">
        <v>289</v>
      </c>
    </row>
    <row r="42" spans="1:1" x14ac:dyDescent="0.35">
      <c r="A42" s="61"/>
    </row>
    <row r="43" spans="1:1" x14ac:dyDescent="0.35">
      <c r="A43" s="62" t="s">
        <v>290</v>
      </c>
    </row>
    <row r="44" spans="1:1" x14ac:dyDescent="0.35">
      <c r="A44" s="61"/>
    </row>
    <row r="45" spans="1:1" ht="84" x14ac:dyDescent="0.35">
      <c r="A45" s="56" t="s">
        <v>291</v>
      </c>
    </row>
    <row r="46" spans="1:1" ht="15" thickBot="1" x14ac:dyDescent="0.4">
      <c r="A46" s="61"/>
    </row>
    <row r="47" spans="1:1" x14ac:dyDescent="0.35">
      <c r="A47" s="58" t="s">
        <v>292</v>
      </c>
    </row>
    <row r="48" spans="1:1" ht="42" x14ac:dyDescent="0.35">
      <c r="A48" s="59" t="s">
        <v>293</v>
      </c>
    </row>
    <row r="49" spans="1:1" x14ac:dyDescent="0.35">
      <c r="A49" s="59" t="s">
        <v>294</v>
      </c>
    </row>
    <row r="50" spans="1:1" ht="28" x14ac:dyDescent="0.35">
      <c r="A50" s="59" t="s">
        <v>295</v>
      </c>
    </row>
    <row r="51" spans="1:1" ht="98.5" thickBot="1" x14ac:dyDescent="0.4">
      <c r="A51" s="60" t="s">
        <v>296</v>
      </c>
    </row>
    <row r="52" spans="1:1" ht="15" thickBot="1" x14ac:dyDescent="0.4">
      <c r="A52" s="61"/>
    </row>
    <row r="53" spans="1:1" x14ac:dyDescent="0.35">
      <c r="A53" s="58" t="s">
        <v>297</v>
      </c>
    </row>
    <row r="54" spans="1:1" ht="42" x14ac:dyDescent="0.35">
      <c r="A54" s="59" t="s">
        <v>298</v>
      </c>
    </row>
    <row r="55" spans="1:1" x14ac:dyDescent="0.35">
      <c r="A55" s="59" t="s">
        <v>299</v>
      </c>
    </row>
    <row r="56" spans="1:1" ht="98.5" thickBot="1" x14ac:dyDescent="0.4">
      <c r="A56" s="60" t="s">
        <v>300</v>
      </c>
    </row>
    <row r="57" spans="1:1" x14ac:dyDescent="0.35">
      <c r="A57" s="61"/>
    </row>
    <row r="58" spans="1:1" ht="15" thickBot="1" x14ac:dyDescent="0.4">
      <c r="A58" s="61"/>
    </row>
    <row r="59" spans="1:1" x14ac:dyDescent="0.35">
      <c r="A59" s="58" t="s">
        <v>301</v>
      </c>
    </row>
    <row r="60" spans="1:1" ht="42" x14ac:dyDescent="0.35">
      <c r="A60" s="59" t="s">
        <v>302</v>
      </c>
    </row>
    <row r="61" spans="1:1" ht="70.5" thickBot="1" x14ac:dyDescent="0.4">
      <c r="A61" s="60" t="s">
        <v>303</v>
      </c>
    </row>
    <row r="62" spans="1:1" ht="15" thickBot="1" x14ac:dyDescent="0.4">
      <c r="A62" s="61"/>
    </row>
    <row r="63" spans="1:1" ht="28" x14ac:dyDescent="0.35">
      <c r="A63" s="58" t="s">
        <v>304</v>
      </c>
    </row>
    <row r="64" spans="1:1" ht="28" x14ac:dyDescent="0.35">
      <c r="A64" s="59" t="s">
        <v>305</v>
      </c>
    </row>
    <row r="65" spans="1:1" ht="42.5" thickBot="1" x14ac:dyDescent="0.4">
      <c r="A65" s="60" t="s">
        <v>306</v>
      </c>
    </row>
    <row r="66" spans="1:1" ht="15" thickBot="1" x14ac:dyDescent="0.4">
      <c r="A66" s="61"/>
    </row>
    <row r="67" spans="1:1" x14ac:dyDescent="0.35">
      <c r="A67" s="58" t="s">
        <v>307</v>
      </c>
    </row>
    <row r="68" spans="1:1" ht="42" x14ac:dyDescent="0.35">
      <c r="A68" s="59" t="s">
        <v>308</v>
      </c>
    </row>
    <row r="69" spans="1:1" ht="70.5" thickBot="1" x14ac:dyDescent="0.4">
      <c r="A69" s="60" t="s">
        <v>309</v>
      </c>
    </row>
    <row r="70" spans="1:1" ht="15" thickBot="1" x14ac:dyDescent="0.4">
      <c r="A70" s="61"/>
    </row>
    <row r="71" spans="1:1" x14ac:dyDescent="0.35">
      <c r="A71" s="58" t="s">
        <v>310</v>
      </c>
    </row>
    <row r="72" spans="1:1" ht="28" x14ac:dyDescent="0.35">
      <c r="A72" s="59" t="s">
        <v>311</v>
      </c>
    </row>
    <row r="73" spans="1:1" ht="70.5" thickBot="1" x14ac:dyDescent="0.4">
      <c r="A73" s="60" t="s">
        <v>312</v>
      </c>
    </row>
    <row r="74" spans="1:1" ht="15" thickBot="1" x14ac:dyDescent="0.4">
      <c r="A74" s="61"/>
    </row>
    <row r="75" spans="1:1" ht="28" x14ac:dyDescent="0.35">
      <c r="A75" s="58" t="s">
        <v>313</v>
      </c>
    </row>
    <row r="76" spans="1:1" ht="28" x14ac:dyDescent="0.35">
      <c r="A76" s="59" t="s">
        <v>311</v>
      </c>
    </row>
    <row r="77" spans="1:1" ht="56.5" thickBot="1" x14ac:dyDescent="0.4">
      <c r="A77" s="60" t="s">
        <v>314</v>
      </c>
    </row>
    <row r="78" spans="1:1" ht="15" thickBot="1" x14ac:dyDescent="0.4">
      <c r="A78" s="61"/>
    </row>
    <row r="79" spans="1:1" x14ac:dyDescent="0.35">
      <c r="A79" s="58" t="s">
        <v>315</v>
      </c>
    </row>
    <row r="80" spans="1:1" ht="42" x14ac:dyDescent="0.35">
      <c r="A80" s="59" t="s">
        <v>302</v>
      </c>
    </row>
    <row r="81" spans="1:1" ht="56.5" thickBot="1" x14ac:dyDescent="0.4">
      <c r="A81" s="60" t="s">
        <v>316</v>
      </c>
    </row>
    <row r="82" spans="1:1" ht="15" thickBot="1" x14ac:dyDescent="0.4">
      <c r="A82" s="61"/>
    </row>
    <row r="83" spans="1:1" x14ac:dyDescent="0.35">
      <c r="A83" s="58" t="s">
        <v>317</v>
      </c>
    </row>
    <row r="84" spans="1:1" ht="28" x14ac:dyDescent="0.35">
      <c r="A84" s="59" t="s">
        <v>311</v>
      </c>
    </row>
    <row r="85" spans="1:1" ht="42.5" thickBot="1" x14ac:dyDescent="0.4">
      <c r="A85" s="60" t="s">
        <v>318</v>
      </c>
    </row>
    <row r="86" spans="1:1" ht="15" thickBot="1" x14ac:dyDescent="0.4">
      <c r="A86" s="61"/>
    </row>
    <row r="87" spans="1:1" ht="28" x14ac:dyDescent="0.35">
      <c r="A87" s="58" t="s">
        <v>319</v>
      </c>
    </row>
    <row r="88" spans="1:1" ht="28" x14ac:dyDescent="0.35">
      <c r="A88" s="59" t="s">
        <v>320</v>
      </c>
    </row>
    <row r="89" spans="1:1" x14ac:dyDescent="0.35">
      <c r="A89" s="59" t="s">
        <v>321</v>
      </c>
    </row>
    <row r="90" spans="1:1" ht="70.5" thickBot="1" x14ac:dyDescent="0.4">
      <c r="A90" s="60" t="s">
        <v>322</v>
      </c>
    </row>
    <row r="91" spans="1:1" x14ac:dyDescent="0.35">
      <c r="A91" s="61"/>
    </row>
    <row r="92" spans="1:1" x14ac:dyDescent="0.35">
      <c r="A92" s="62"/>
    </row>
    <row r="93" spans="1:1" ht="28" x14ac:dyDescent="0.35">
      <c r="A93" s="62" t="s">
        <v>323</v>
      </c>
    </row>
    <row r="94" spans="1:1" x14ac:dyDescent="0.35">
      <c r="A94" s="61"/>
    </row>
    <row r="95" spans="1:1" ht="98" x14ac:dyDescent="0.35">
      <c r="A95" s="56" t="s">
        <v>324</v>
      </c>
    </row>
    <row r="96" spans="1:1" ht="15" thickBot="1" x14ac:dyDescent="0.4">
      <c r="A96" s="61"/>
    </row>
    <row r="97" spans="1:1" x14ac:dyDescent="0.35">
      <c r="A97" s="58" t="s">
        <v>325</v>
      </c>
    </row>
    <row r="98" spans="1:1" ht="42" x14ac:dyDescent="0.35">
      <c r="A98" s="59" t="s">
        <v>326</v>
      </c>
    </row>
    <row r="99" spans="1:1" x14ac:dyDescent="0.35">
      <c r="A99" s="59" t="s">
        <v>327</v>
      </c>
    </row>
    <row r="100" spans="1:1" ht="42" x14ac:dyDescent="0.35">
      <c r="A100" s="59" t="s">
        <v>328</v>
      </c>
    </row>
    <row r="101" spans="1:1" ht="98.5" thickBot="1" x14ac:dyDescent="0.4">
      <c r="A101" s="60" t="s">
        <v>329</v>
      </c>
    </row>
    <row r="102" spans="1:1" ht="15" thickBot="1" x14ac:dyDescent="0.4">
      <c r="A102" s="61"/>
    </row>
    <row r="103" spans="1:1" ht="28" x14ac:dyDescent="0.35">
      <c r="A103" s="58" t="s">
        <v>330</v>
      </c>
    </row>
    <row r="104" spans="1:1" ht="28" x14ac:dyDescent="0.35">
      <c r="A104" s="59" t="s">
        <v>331</v>
      </c>
    </row>
    <row r="105" spans="1:1" x14ac:dyDescent="0.35">
      <c r="A105" s="59" t="s">
        <v>332</v>
      </c>
    </row>
    <row r="106" spans="1:1" ht="28" x14ac:dyDescent="0.35">
      <c r="A106" s="59" t="s">
        <v>333</v>
      </c>
    </row>
    <row r="107" spans="1:1" ht="112.5" thickBot="1" x14ac:dyDescent="0.4">
      <c r="A107" s="60" t="s">
        <v>334</v>
      </c>
    </row>
    <row r="108" spans="1:1" ht="15" thickBot="1" x14ac:dyDescent="0.4">
      <c r="A108" s="61"/>
    </row>
    <row r="109" spans="1:1" ht="42" x14ac:dyDescent="0.35">
      <c r="A109" s="58" t="s">
        <v>335</v>
      </c>
    </row>
    <row r="110" spans="1:1" ht="28" x14ac:dyDescent="0.35">
      <c r="A110" s="59" t="s">
        <v>336</v>
      </c>
    </row>
    <row r="111" spans="1:1" x14ac:dyDescent="0.35">
      <c r="A111" s="59" t="s">
        <v>337</v>
      </c>
    </row>
    <row r="112" spans="1:1" ht="70.5" thickBot="1" x14ac:dyDescent="0.4">
      <c r="A112" s="60" t="s">
        <v>338</v>
      </c>
    </row>
    <row r="113" spans="1:1" ht="15" thickBot="1" x14ac:dyDescent="0.4">
      <c r="A113" s="61"/>
    </row>
    <row r="114" spans="1:1" ht="28" x14ac:dyDescent="0.35">
      <c r="A114" s="58" t="s">
        <v>339</v>
      </c>
    </row>
    <row r="115" spans="1:1" ht="42" x14ac:dyDescent="0.35">
      <c r="A115" s="59" t="s">
        <v>340</v>
      </c>
    </row>
    <row r="116" spans="1:1" x14ac:dyDescent="0.35">
      <c r="A116" s="59" t="s">
        <v>341</v>
      </c>
    </row>
    <row r="117" spans="1:1" ht="70.5" thickBot="1" x14ac:dyDescent="0.4">
      <c r="A117" s="60" t="s">
        <v>342</v>
      </c>
    </row>
    <row r="118" spans="1:1" ht="15" thickBot="1" x14ac:dyDescent="0.4">
      <c r="A118" s="61"/>
    </row>
    <row r="119" spans="1:1" ht="28" x14ac:dyDescent="0.35">
      <c r="A119" s="58" t="s">
        <v>343</v>
      </c>
    </row>
    <row r="120" spans="1:1" ht="28" x14ac:dyDescent="0.35">
      <c r="A120" s="59" t="s">
        <v>344</v>
      </c>
    </row>
    <row r="121" spans="1:1" x14ac:dyDescent="0.35">
      <c r="A121" s="59" t="s">
        <v>345</v>
      </c>
    </row>
    <row r="122" spans="1:1" ht="84.5" thickBot="1" x14ac:dyDescent="0.4">
      <c r="A122" s="60" t="s">
        <v>346</v>
      </c>
    </row>
    <row r="123" spans="1:1" ht="15" thickBot="1" x14ac:dyDescent="0.4">
      <c r="A123" s="61"/>
    </row>
    <row r="124" spans="1:1" x14ac:dyDescent="0.35">
      <c r="A124" s="58" t="s">
        <v>347</v>
      </c>
    </row>
    <row r="125" spans="1:1" ht="28" x14ac:dyDescent="0.35">
      <c r="A125" s="59" t="s">
        <v>348</v>
      </c>
    </row>
    <row r="126" spans="1:1" ht="28" x14ac:dyDescent="0.35">
      <c r="A126" s="59" t="s">
        <v>349</v>
      </c>
    </row>
    <row r="127" spans="1:1" ht="84.5" thickBot="1" x14ac:dyDescent="0.4">
      <c r="A127" s="60" t="s">
        <v>350</v>
      </c>
    </row>
    <row r="128" spans="1:1" ht="15" thickBot="1" x14ac:dyDescent="0.4">
      <c r="A128" s="61"/>
    </row>
    <row r="129" spans="1:1" ht="28" x14ac:dyDescent="0.35">
      <c r="A129" s="58" t="s">
        <v>351</v>
      </c>
    </row>
    <row r="130" spans="1:1" ht="42" x14ac:dyDescent="0.35">
      <c r="A130" s="59" t="s">
        <v>352</v>
      </c>
    </row>
    <row r="131" spans="1:1" x14ac:dyDescent="0.35">
      <c r="A131" s="59" t="s">
        <v>353</v>
      </c>
    </row>
    <row r="132" spans="1:1" ht="84.5" thickBot="1" x14ac:dyDescent="0.4">
      <c r="A132" s="60" t="s">
        <v>354</v>
      </c>
    </row>
    <row r="133" spans="1:1" x14ac:dyDescent="0.35">
      <c r="A133" s="61"/>
    </row>
    <row r="134" spans="1:1" x14ac:dyDescent="0.35">
      <c r="A134" s="61"/>
    </row>
    <row r="135" spans="1:1" x14ac:dyDescent="0.35">
      <c r="A135" s="62" t="s">
        <v>355</v>
      </c>
    </row>
    <row r="136" spans="1:1" x14ac:dyDescent="0.35">
      <c r="A136" s="61"/>
    </row>
    <row r="137" spans="1:1" ht="84" x14ac:dyDescent="0.35">
      <c r="A137" s="56" t="s">
        <v>356</v>
      </c>
    </row>
    <row r="138" spans="1:1" ht="15" thickBot="1" x14ac:dyDescent="0.4">
      <c r="A138" s="61"/>
    </row>
    <row r="139" spans="1:1" x14ac:dyDescent="0.35">
      <c r="A139" s="58" t="s">
        <v>357</v>
      </c>
    </row>
    <row r="140" spans="1:1" ht="42" x14ac:dyDescent="0.35">
      <c r="A140" s="59" t="s">
        <v>358</v>
      </c>
    </row>
    <row r="141" spans="1:1" x14ac:dyDescent="0.35">
      <c r="A141" s="59" t="s">
        <v>359</v>
      </c>
    </row>
    <row r="142" spans="1:1" ht="112.5" thickBot="1" x14ac:dyDescent="0.4">
      <c r="A142" s="60" t="s">
        <v>360</v>
      </c>
    </row>
    <row r="143" spans="1:1" ht="15" thickBot="1" x14ac:dyDescent="0.4">
      <c r="A143" s="61"/>
    </row>
    <row r="144" spans="1:1" ht="28" x14ac:dyDescent="0.35">
      <c r="A144" s="58" t="s">
        <v>361</v>
      </c>
    </row>
    <row r="145" spans="1:1" ht="42" x14ac:dyDescent="0.35">
      <c r="A145" s="59" t="s">
        <v>362</v>
      </c>
    </row>
    <row r="146" spans="1:1" x14ac:dyDescent="0.35">
      <c r="A146" s="59" t="s">
        <v>363</v>
      </c>
    </row>
    <row r="147" spans="1:1" ht="98.5" thickBot="1" x14ac:dyDescent="0.4">
      <c r="A147" s="60" t="s">
        <v>364</v>
      </c>
    </row>
    <row r="148" spans="1:1" ht="15" thickBot="1" x14ac:dyDescent="0.4">
      <c r="A148" s="61"/>
    </row>
    <row r="149" spans="1:1" ht="42" x14ac:dyDescent="0.35">
      <c r="A149" s="58" t="s">
        <v>365</v>
      </c>
    </row>
    <row r="150" spans="1:1" ht="28" x14ac:dyDescent="0.35">
      <c r="A150" s="59" t="s">
        <v>366</v>
      </c>
    </row>
    <row r="151" spans="1:1" x14ac:dyDescent="0.35">
      <c r="A151" s="59" t="s">
        <v>367</v>
      </c>
    </row>
    <row r="152" spans="1:1" ht="98.5" thickBot="1" x14ac:dyDescent="0.4">
      <c r="A152" s="60" t="s">
        <v>368</v>
      </c>
    </row>
    <row r="153" spans="1:1" ht="15" thickBot="1" x14ac:dyDescent="0.4">
      <c r="A153" s="61"/>
    </row>
    <row r="154" spans="1:1" ht="28" x14ac:dyDescent="0.35">
      <c r="A154" s="58" t="s">
        <v>369</v>
      </c>
    </row>
    <row r="155" spans="1:1" ht="42" x14ac:dyDescent="0.35">
      <c r="A155" s="59" t="s">
        <v>370</v>
      </c>
    </row>
    <row r="156" spans="1:1" x14ac:dyDescent="0.35">
      <c r="A156" s="59" t="s">
        <v>371</v>
      </c>
    </row>
    <row r="157" spans="1:1" ht="98.5" thickBot="1" x14ac:dyDescent="0.4">
      <c r="A157" s="60" t="s">
        <v>372</v>
      </c>
    </row>
    <row r="158" spans="1:1" ht="15" thickBot="1" x14ac:dyDescent="0.4">
      <c r="A158" s="61"/>
    </row>
    <row r="159" spans="1:1" x14ac:dyDescent="0.35">
      <c r="A159" s="58" t="s">
        <v>373</v>
      </c>
    </row>
    <row r="160" spans="1:1" ht="42" x14ac:dyDescent="0.35">
      <c r="A160" s="59" t="s">
        <v>374</v>
      </c>
    </row>
    <row r="161" spans="1:1" x14ac:dyDescent="0.35">
      <c r="A161" s="59" t="s">
        <v>375</v>
      </c>
    </row>
    <row r="162" spans="1:1" ht="70.5" thickBot="1" x14ac:dyDescent="0.4">
      <c r="A162" s="60" t="s">
        <v>376</v>
      </c>
    </row>
    <row r="163" spans="1:1" ht="15" thickBot="1" x14ac:dyDescent="0.4">
      <c r="A163" s="61"/>
    </row>
    <row r="164" spans="1:1" x14ac:dyDescent="0.35">
      <c r="A164" s="58" t="s">
        <v>377</v>
      </c>
    </row>
    <row r="165" spans="1:1" ht="42" x14ac:dyDescent="0.35">
      <c r="A165" s="59" t="s">
        <v>378</v>
      </c>
    </row>
    <row r="166" spans="1:1" x14ac:dyDescent="0.35">
      <c r="A166" s="59" t="s">
        <v>379</v>
      </c>
    </row>
    <row r="167" spans="1:1" ht="56.5" thickBot="1" x14ac:dyDescent="0.4">
      <c r="A167" s="60" t="s">
        <v>380</v>
      </c>
    </row>
    <row r="168" spans="1:1" ht="15" thickBot="1" x14ac:dyDescent="0.4">
      <c r="A168" s="61"/>
    </row>
    <row r="169" spans="1:1" x14ac:dyDescent="0.35">
      <c r="A169" s="58" t="s">
        <v>381</v>
      </c>
    </row>
    <row r="170" spans="1:1" ht="42" x14ac:dyDescent="0.35">
      <c r="A170" s="59" t="s">
        <v>382</v>
      </c>
    </row>
    <row r="171" spans="1:1" x14ac:dyDescent="0.35">
      <c r="A171" s="59" t="s">
        <v>383</v>
      </c>
    </row>
    <row r="172" spans="1:1" ht="98.5" thickBot="1" x14ac:dyDescent="0.4">
      <c r="A172" s="60" t="s">
        <v>384</v>
      </c>
    </row>
    <row r="173" spans="1:1" ht="15" thickBot="1" x14ac:dyDescent="0.4">
      <c r="A173" s="61"/>
    </row>
    <row r="174" spans="1:1" x14ac:dyDescent="0.35">
      <c r="A174" s="58" t="s">
        <v>385</v>
      </c>
    </row>
    <row r="175" spans="1:1" ht="28" x14ac:dyDescent="0.35">
      <c r="A175" s="59" t="s">
        <v>386</v>
      </c>
    </row>
    <row r="176" spans="1:1" x14ac:dyDescent="0.35">
      <c r="A176" s="59" t="s">
        <v>387</v>
      </c>
    </row>
    <row r="177" spans="1:1" ht="70.5" thickBot="1" x14ac:dyDescent="0.4">
      <c r="A177" s="60" t="s">
        <v>388</v>
      </c>
    </row>
    <row r="178" spans="1:1" ht="15" thickBot="1" x14ac:dyDescent="0.4">
      <c r="A178" s="61"/>
    </row>
    <row r="179" spans="1:1" ht="28" x14ac:dyDescent="0.35">
      <c r="A179" s="58" t="s">
        <v>389</v>
      </c>
    </row>
    <row r="180" spans="1:1" ht="56" x14ac:dyDescent="0.35">
      <c r="A180" s="59" t="s">
        <v>390</v>
      </c>
    </row>
    <row r="181" spans="1:1" x14ac:dyDescent="0.35">
      <c r="A181" s="59" t="s">
        <v>391</v>
      </c>
    </row>
    <row r="182" spans="1:1" ht="98.5" thickBot="1" x14ac:dyDescent="0.4">
      <c r="A182" s="60" t="s">
        <v>392</v>
      </c>
    </row>
    <row r="183" spans="1:1" x14ac:dyDescent="0.35">
      <c r="A183" s="61"/>
    </row>
    <row r="184" spans="1:1" x14ac:dyDescent="0.35">
      <c r="A184" s="62" t="s">
        <v>200</v>
      </c>
    </row>
    <row r="185" spans="1:1" x14ac:dyDescent="0.35">
      <c r="A185" s="61"/>
    </row>
    <row r="186" spans="1:1" ht="98" x14ac:dyDescent="0.35">
      <c r="A186" s="56" t="s">
        <v>393</v>
      </c>
    </row>
    <row r="187" spans="1:1" ht="15" thickBot="1" x14ac:dyDescent="0.4">
      <c r="A187" s="61"/>
    </row>
    <row r="188" spans="1:1" ht="28" x14ac:dyDescent="0.35">
      <c r="A188" s="58" t="s">
        <v>394</v>
      </c>
    </row>
    <row r="189" spans="1:1" ht="28" x14ac:dyDescent="0.35">
      <c r="A189" s="59" t="s">
        <v>395</v>
      </c>
    </row>
    <row r="190" spans="1:1" x14ac:dyDescent="0.35">
      <c r="A190" s="59" t="s">
        <v>396</v>
      </c>
    </row>
    <row r="191" spans="1:1" x14ac:dyDescent="0.35">
      <c r="A191" s="59" t="s">
        <v>397</v>
      </c>
    </row>
    <row r="192" spans="1:1" ht="84.5" thickBot="1" x14ac:dyDescent="0.4">
      <c r="A192" s="60" t="s">
        <v>398</v>
      </c>
    </row>
    <row r="193" spans="1:1" ht="15" thickBot="1" x14ac:dyDescent="0.4">
      <c r="A193" s="61"/>
    </row>
    <row r="194" spans="1:1" x14ac:dyDescent="0.35">
      <c r="A194" s="58" t="s">
        <v>399</v>
      </c>
    </row>
    <row r="195" spans="1:1" ht="42" x14ac:dyDescent="0.35">
      <c r="A195" s="59" t="s">
        <v>400</v>
      </c>
    </row>
    <row r="196" spans="1:1" x14ac:dyDescent="0.35">
      <c r="A196" s="59" t="s">
        <v>401</v>
      </c>
    </row>
    <row r="197" spans="1:1" ht="84.5" thickBot="1" x14ac:dyDescent="0.4">
      <c r="A197" s="60" t="s">
        <v>402</v>
      </c>
    </row>
    <row r="198" spans="1:1" ht="15" thickBot="1" x14ac:dyDescent="0.4">
      <c r="A198" s="61"/>
    </row>
    <row r="199" spans="1:1" ht="42" x14ac:dyDescent="0.35">
      <c r="A199" s="58" t="s">
        <v>403</v>
      </c>
    </row>
    <row r="200" spans="1:1" ht="28" x14ac:dyDescent="0.35">
      <c r="A200" s="59" t="s">
        <v>366</v>
      </c>
    </row>
    <row r="201" spans="1:1" x14ac:dyDescent="0.35">
      <c r="A201" s="59" t="s">
        <v>367</v>
      </c>
    </row>
    <row r="202" spans="1:1" ht="28" x14ac:dyDescent="0.35">
      <c r="A202" s="59" t="s">
        <v>404</v>
      </c>
    </row>
    <row r="203" spans="1:1" ht="98.5" thickBot="1" x14ac:dyDescent="0.4">
      <c r="A203" s="60" t="s">
        <v>405</v>
      </c>
    </row>
    <row r="204" spans="1:1" ht="15" thickBot="1" x14ac:dyDescent="0.4">
      <c r="A204" s="61"/>
    </row>
    <row r="205" spans="1:1" x14ac:dyDescent="0.35">
      <c r="A205" s="58" t="s">
        <v>406</v>
      </c>
    </row>
    <row r="206" spans="1:1" ht="28" x14ac:dyDescent="0.35">
      <c r="A206" s="59" t="s">
        <v>348</v>
      </c>
    </row>
    <row r="207" spans="1:1" ht="28" x14ac:dyDescent="0.35">
      <c r="A207" s="59" t="s">
        <v>407</v>
      </c>
    </row>
    <row r="208" spans="1:1" ht="84.5" thickBot="1" x14ac:dyDescent="0.4">
      <c r="A208" s="60" t="s">
        <v>408</v>
      </c>
    </row>
    <row r="209" spans="1:1" ht="15" thickBot="1" x14ac:dyDescent="0.4">
      <c r="A209" s="61"/>
    </row>
    <row r="210" spans="1:1" x14ac:dyDescent="0.35">
      <c r="A210" s="58" t="s">
        <v>409</v>
      </c>
    </row>
    <row r="211" spans="1:1" ht="42" x14ac:dyDescent="0.35">
      <c r="A211" s="59" t="s">
        <v>410</v>
      </c>
    </row>
    <row r="212" spans="1:1" x14ac:dyDescent="0.35">
      <c r="A212" s="59" t="s">
        <v>411</v>
      </c>
    </row>
    <row r="213" spans="1:1" ht="84.5" thickBot="1" x14ac:dyDescent="0.4">
      <c r="A213" s="60" t="s">
        <v>412</v>
      </c>
    </row>
    <row r="214" spans="1:1" x14ac:dyDescent="0.35">
      <c r="A214" s="61"/>
    </row>
    <row r="215" spans="1:1" x14ac:dyDescent="0.35">
      <c r="A215" s="61"/>
    </row>
    <row r="216" spans="1:1" x14ac:dyDescent="0.35">
      <c r="A216" s="62" t="s">
        <v>413</v>
      </c>
    </row>
    <row r="217" spans="1:1" x14ac:dyDescent="0.35">
      <c r="A217" s="61"/>
    </row>
    <row r="218" spans="1:1" ht="98" x14ac:dyDescent="0.35">
      <c r="A218" s="56" t="s">
        <v>414</v>
      </c>
    </row>
    <row r="219" spans="1:1" ht="15" thickBot="1" x14ac:dyDescent="0.4">
      <c r="A219" s="63" t="s">
        <v>415</v>
      </c>
    </row>
    <row r="220" spans="1:1" x14ac:dyDescent="0.35">
      <c r="A220" s="58" t="s">
        <v>416</v>
      </c>
    </row>
    <row r="221" spans="1:1" ht="28" x14ac:dyDescent="0.35">
      <c r="A221" s="59" t="s">
        <v>417</v>
      </c>
    </row>
    <row r="222" spans="1:1" x14ac:dyDescent="0.35">
      <c r="A222" s="59" t="s">
        <v>418</v>
      </c>
    </row>
    <row r="223" spans="1:1" ht="84.5" thickBot="1" x14ac:dyDescent="0.4">
      <c r="A223" s="60" t="s">
        <v>419</v>
      </c>
    </row>
    <row r="224" spans="1:1" ht="15" thickBot="1" x14ac:dyDescent="0.4">
      <c r="A224" s="61"/>
    </row>
    <row r="225" spans="1:1" x14ac:dyDescent="0.35">
      <c r="A225" s="58" t="s">
        <v>420</v>
      </c>
    </row>
    <row r="226" spans="1:1" ht="28" x14ac:dyDescent="0.35">
      <c r="A226" s="59" t="s">
        <v>421</v>
      </c>
    </row>
    <row r="227" spans="1:1" x14ac:dyDescent="0.35">
      <c r="A227" s="59" t="s">
        <v>422</v>
      </c>
    </row>
    <row r="228" spans="1:1" ht="70.5" thickBot="1" x14ac:dyDescent="0.4">
      <c r="A228" s="60" t="s">
        <v>423</v>
      </c>
    </row>
    <row r="229" spans="1:1" ht="15" thickBot="1" x14ac:dyDescent="0.4">
      <c r="A229" s="61"/>
    </row>
    <row r="230" spans="1:1" ht="28" x14ac:dyDescent="0.35">
      <c r="A230" s="58" t="s">
        <v>424</v>
      </c>
    </row>
    <row r="231" spans="1:1" ht="42" x14ac:dyDescent="0.35">
      <c r="A231" s="59" t="s">
        <v>425</v>
      </c>
    </row>
    <row r="232" spans="1:1" x14ac:dyDescent="0.35">
      <c r="A232" s="59" t="s">
        <v>426</v>
      </c>
    </row>
    <row r="233" spans="1:1" ht="70.5" thickBot="1" x14ac:dyDescent="0.4">
      <c r="A233" s="60" t="s">
        <v>427</v>
      </c>
    </row>
    <row r="234" spans="1:1" ht="15" thickBot="1" x14ac:dyDescent="0.4">
      <c r="A234" s="61"/>
    </row>
    <row r="235" spans="1:1" x14ac:dyDescent="0.35">
      <c r="A235" s="58" t="s">
        <v>428</v>
      </c>
    </row>
    <row r="236" spans="1:1" ht="42" x14ac:dyDescent="0.35">
      <c r="A236" s="59" t="s">
        <v>429</v>
      </c>
    </row>
    <row r="237" spans="1:1" x14ac:dyDescent="0.35">
      <c r="A237" s="59" t="s">
        <v>430</v>
      </c>
    </row>
    <row r="238" spans="1:1" ht="56.5" thickBot="1" x14ac:dyDescent="0.4">
      <c r="A238" s="60" t="s">
        <v>431</v>
      </c>
    </row>
    <row r="239" spans="1:1" ht="15" thickBot="1" x14ac:dyDescent="0.4">
      <c r="A239" s="61"/>
    </row>
    <row r="240" spans="1:1" ht="28" x14ac:dyDescent="0.35">
      <c r="A240" s="58" t="s">
        <v>432</v>
      </c>
    </row>
    <row r="241" spans="1:1" ht="28" x14ac:dyDescent="0.35">
      <c r="A241" s="59" t="s">
        <v>433</v>
      </c>
    </row>
    <row r="242" spans="1:1" x14ac:dyDescent="0.35">
      <c r="A242" s="59" t="s">
        <v>434</v>
      </c>
    </row>
    <row r="243" spans="1:1" ht="70.5" thickBot="1" x14ac:dyDescent="0.4">
      <c r="A243" s="60" t="s">
        <v>435</v>
      </c>
    </row>
    <row r="244" spans="1:1" x14ac:dyDescent="0.35">
      <c r="A244" s="61"/>
    </row>
    <row r="245" spans="1:1" ht="15" thickBot="1" x14ac:dyDescent="0.4">
      <c r="A245" s="61"/>
    </row>
    <row r="246" spans="1:1" ht="28" x14ac:dyDescent="0.35">
      <c r="A246" s="58" t="s">
        <v>436</v>
      </c>
    </row>
    <row r="247" spans="1:1" ht="42" x14ac:dyDescent="0.35">
      <c r="A247" s="59" t="s">
        <v>437</v>
      </c>
    </row>
    <row r="248" spans="1:1" x14ac:dyDescent="0.35">
      <c r="A248" s="59" t="s">
        <v>438</v>
      </c>
    </row>
    <row r="249" spans="1:1" ht="70.5" thickBot="1" x14ac:dyDescent="0.4">
      <c r="A249" s="60" t="s">
        <v>439</v>
      </c>
    </row>
    <row r="250" spans="1:1" ht="15" thickBot="1" x14ac:dyDescent="0.4">
      <c r="A250" s="61"/>
    </row>
    <row r="251" spans="1:1" ht="28" x14ac:dyDescent="0.35">
      <c r="A251" s="58" t="s">
        <v>440</v>
      </c>
    </row>
    <row r="252" spans="1:1" ht="42" x14ac:dyDescent="0.35">
      <c r="A252" s="59" t="s">
        <v>441</v>
      </c>
    </row>
    <row r="253" spans="1:1" x14ac:dyDescent="0.35">
      <c r="A253" s="59" t="s">
        <v>442</v>
      </c>
    </row>
    <row r="254" spans="1:1" ht="98.5" thickBot="1" x14ac:dyDescent="0.4">
      <c r="A254" s="60" t="s">
        <v>443</v>
      </c>
    </row>
    <row r="255" spans="1:1" x14ac:dyDescent="0.35">
      <c r="A255" s="61"/>
    </row>
    <row r="256" spans="1:1" x14ac:dyDescent="0.35">
      <c r="A256" s="61"/>
    </row>
    <row r="257" spans="1:1" x14ac:dyDescent="0.35">
      <c r="A257" s="61"/>
    </row>
    <row r="258" spans="1:1" ht="15" thickBot="1" x14ac:dyDescent="0.4">
      <c r="A258" s="61"/>
    </row>
    <row r="259" spans="1:1" ht="16.5" x14ac:dyDescent="0.35">
      <c r="A259" s="64" t="s">
        <v>444</v>
      </c>
    </row>
    <row r="260" spans="1:1" ht="130.5" thickBot="1" x14ac:dyDescent="0.4">
      <c r="A260" s="65" t="s">
        <v>445</v>
      </c>
    </row>
    <row r="261" spans="1:1" ht="15" thickBot="1" x14ac:dyDescent="0.4">
      <c r="A261" s="61"/>
    </row>
    <row r="262" spans="1:1" x14ac:dyDescent="0.35">
      <c r="A262" s="66" t="s">
        <v>446</v>
      </c>
    </row>
    <row r="263" spans="1:1" ht="91" x14ac:dyDescent="0.35">
      <c r="A263" s="67" t="s">
        <v>447</v>
      </c>
    </row>
    <row r="264" spans="1:1" ht="104" x14ac:dyDescent="0.35">
      <c r="A264" s="67" t="s">
        <v>448</v>
      </c>
    </row>
    <row r="265" spans="1:1" ht="39" x14ac:dyDescent="0.35">
      <c r="A265" s="67" t="s">
        <v>449</v>
      </c>
    </row>
    <row r="266" spans="1:1" ht="39" x14ac:dyDescent="0.35">
      <c r="A266" s="67" t="s">
        <v>450</v>
      </c>
    </row>
    <row r="267" spans="1:1" ht="117.5" thickBot="1" x14ac:dyDescent="0.4">
      <c r="A267" s="68" t="s">
        <v>451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D615-911A-466C-ABFC-0E99138FBEB8}">
  <dimension ref="A1:F29"/>
  <sheetViews>
    <sheetView topLeftCell="A11" workbookViewId="0">
      <selection activeCell="J11" sqref="J11"/>
    </sheetView>
  </sheetViews>
  <sheetFormatPr defaultRowHeight="14.5" x14ac:dyDescent="0.35"/>
  <cols>
    <col min="1" max="1" width="28" customWidth="1"/>
    <col min="2" max="2" width="40" customWidth="1"/>
    <col min="3" max="4" width="16" customWidth="1"/>
    <col min="5" max="5" width="14" customWidth="1"/>
    <col min="6" max="6" width="16" hidden="1" customWidth="1"/>
  </cols>
  <sheetData>
    <row r="1" spans="1:6" ht="21" x14ac:dyDescent="0.5">
      <c r="A1" s="72" t="s">
        <v>98</v>
      </c>
      <c r="B1" s="72"/>
      <c r="C1" s="72"/>
      <c r="D1" s="72"/>
      <c r="E1" s="72"/>
      <c r="F1" s="72"/>
    </row>
    <row r="3" spans="1:6" ht="15" thickBot="1" x14ac:dyDescent="0.4">
      <c r="A3" s="73" t="s">
        <v>99</v>
      </c>
      <c r="B3" s="73"/>
      <c r="C3" s="73"/>
      <c r="D3" s="73"/>
      <c r="E3" s="73"/>
      <c r="F3" s="73"/>
    </row>
    <row r="4" spans="1:6" x14ac:dyDescent="0.35">
      <c r="A4" s="13" t="s">
        <v>100</v>
      </c>
      <c r="B4" s="14" t="s">
        <v>101</v>
      </c>
      <c r="C4" s="14" t="s">
        <v>102</v>
      </c>
      <c r="D4" s="14" t="s">
        <v>103</v>
      </c>
      <c r="E4" s="14" t="s">
        <v>104</v>
      </c>
      <c r="F4" s="15" t="s">
        <v>105</v>
      </c>
    </row>
    <row r="5" spans="1:6" x14ac:dyDescent="0.35">
      <c r="A5" s="16" t="s">
        <v>106</v>
      </c>
      <c r="B5" s="17" t="s">
        <v>107</v>
      </c>
      <c r="C5" s="18">
        <v>800</v>
      </c>
      <c r="D5" s="18">
        <v>1500</v>
      </c>
      <c r="E5" s="17" t="s">
        <v>108</v>
      </c>
      <c r="F5" s="19" t="s">
        <v>109</v>
      </c>
    </row>
    <row r="6" spans="1:6" x14ac:dyDescent="0.35">
      <c r="A6" s="20" t="s">
        <v>110</v>
      </c>
      <c r="B6" s="21" t="s">
        <v>111</v>
      </c>
      <c r="C6" s="22">
        <v>1200</v>
      </c>
      <c r="D6" s="22">
        <v>2000</v>
      </c>
      <c r="E6" s="21" t="s">
        <v>108</v>
      </c>
      <c r="F6" s="23" t="s">
        <v>109</v>
      </c>
    </row>
    <row r="7" spans="1:6" ht="15" thickBot="1" x14ac:dyDescent="0.4">
      <c r="A7" s="24" t="s">
        <v>112</v>
      </c>
      <c r="B7" s="25" t="s">
        <v>113</v>
      </c>
      <c r="C7" s="26">
        <v>600</v>
      </c>
      <c r="D7" s="26">
        <v>1100</v>
      </c>
      <c r="E7" s="25" t="s">
        <v>108</v>
      </c>
      <c r="F7" s="27" t="s">
        <v>109</v>
      </c>
    </row>
    <row r="9" spans="1:6" ht="15" thickBot="1" x14ac:dyDescent="0.4">
      <c r="A9" s="73" t="s">
        <v>114</v>
      </c>
      <c r="B9" s="73"/>
      <c r="C9" s="73"/>
      <c r="D9" s="73"/>
      <c r="E9" s="73"/>
      <c r="F9" s="73"/>
    </row>
    <row r="10" spans="1:6" x14ac:dyDescent="0.35">
      <c r="A10" s="13" t="s">
        <v>100</v>
      </c>
      <c r="B10" s="14" t="s">
        <v>101</v>
      </c>
      <c r="C10" s="14" t="s">
        <v>102</v>
      </c>
      <c r="D10" s="14" t="s">
        <v>103</v>
      </c>
      <c r="E10" s="14" t="s">
        <v>104</v>
      </c>
      <c r="F10" s="15" t="s">
        <v>105</v>
      </c>
    </row>
    <row r="11" spans="1:6" x14ac:dyDescent="0.35">
      <c r="A11" s="16" t="s">
        <v>115</v>
      </c>
      <c r="B11" s="17" t="s">
        <v>116</v>
      </c>
      <c r="C11" s="18">
        <v>150</v>
      </c>
      <c r="D11" s="18">
        <v>400</v>
      </c>
      <c r="E11" s="17" t="s">
        <v>108</v>
      </c>
      <c r="F11" s="19" t="s">
        <v>109</v>
      </c>
    </row>
    <row r="12" spans="1:6" x14ac:dyDescent="0.35">
      <c r="A12" s="20" t="s">
        <v>117</v>
      </c>
      <c r="B12" s="21" t="s">
        <v>118</v>
      </c>
      <c r="C12" s="22">
        <v>500</v>
      </c>
      <c r="D12" s="22">
        <v>1200</v>
      </c>
      <c r="E12" s="21" t="s">
        <v>108</v>
      </c>
      <c r="F12" s="23" t="s">
        <v>109</v>
      </c>
    </row>
    <row r="13" spans="1:6" ht="15" thickBot="1" x14ac:dyDescent="0.4">
      <c r="A13" s="24" t="s">
        <v>119</v>
      </c>
      <c r="B13" s="25" t="s">
        <v>120</v>
      </c>
      <c r="C13" s="26">
        <v>1800</v>
      </c>
      <c r="D13" s="26">
        <v>3500</v>
      </c>
      <c r="E13" s="25" t="s">
        <v>108</v>
      </c>
      <c r="F13" s="27" t="s">
        <v>109</v>
      </c>
    </row>
    <row r="15" spans="1:6" ht="15" thickBot="1" x14ac:dyDescent="0.4">
      <c r="A15" s="73" t="s">
        <v>121</v>
      </c>
      <c r="B15" s="73"/>
      <c r="C15" s="73"/>
      <c r="D15" s="73"/>
      <c r="E15" s="73"/>
      <c r="F15" s="73"/>
    </row>
    <row r="16" spans="1:6" x14ac:dyDescent="0.35">
      <c r="A16" s="13" t="s">
        <v>100</v>
      </c>
      <c r="B16" s="14" t="s">
        <v>101</v>
      </c>
      <c r="C16" s="14" t="s">
        <v>102</v>
      </c>
      <c r="D16" s="14" t="s">
        <v>103</v>
      </c>
      <c r="E16" s="14" t="s">
        <v>104</v>
      </c>
      <c r="F16" s="15" t="s">
        <v>105</v>
      </c>
    </row>
    <row r="17" spans="1:6" x14ac:dyDescent="0.35">
      <c r="A17" s="16" t="s">
        <v>122</v>
      </c>
      <c r="B17" s="17" t="s">
        <v>123</v>
      </c>
      <c r="C17" s="18">
        <v>1000</v>
      </c>
      <c r="D17" s="18">
        <v>2500</v>
      </c>
      <c r="E17" s="17" t="s">
        <v>108</v>
      </c>
      <c r="F17" s="19" t="s">
        <v>109</v>
      </c>
    </row>
    <row r="18" spans="1:6" x14ac:dyDescent="0.35">
      <c r="A18" s="20" t="s">
        <v>124</v>
      </c>
      <c r="B18" s="21" t="s">
        <v>125</v>
      </c>
      <c r="C18" s="22">
        <v>300</v>
      </c>
      <c r="D18" s="22">
        <v>700</v>
      </c>
      <c r="E18" s="21" t="s">
        <v>108</v>
      </c>
      <c r="F18" s="23" t="s">
        <v>109</v>
      </c>
    </row>
    <row r="19" spans="1:6" x14ac:dyDescent="0.35">
      <c r="A19" s="16" t="s">
        <v>126</v>
      </c>
      <c r="B19" s="17" t="s">
        <v>127</v>
      </c>
      <c r="C19" s="18">
        <v>400</v>
      </c>
      <c r="D19" s="18">
        <v>900</v>
      </c>
      <c r="E19" s="17" t="s">
        <v>108</v>
      </c>
      <c r="F19" s="19" t="s">
        <v>109</v>
      </c>
    </row>
    <row r="20" spans="1:6" ht="15" thickBot="1" x14ac:dyDescent="0.4">
      <c r="A20" s="28" t="s">
        <v>128</v>
      </c>
      <c r="B20" s="29" t="s">
        <v>129</v>
      </c>
      <c r="C20" s="30">
        <v>100</v>
      </c>
      <c r="D20" s="30">
        <v>250</v>
      </c>
      <c r="E20" s="29" t="s">
        <v>108</v>
      </c>
      <c r="F20" s="31" t="s">
        <v>109</v>
      </c>
    </row>
    <row r="22" spans="1:6" ht="15" thickBot="1" x14ac:dyDescent="0.4">
      <c r="A22" s="73" t="s">
        <v>130</v>
      </c>
      <c r="B22" s="73"/>
      <c r="C22" s="73"/>
      <c r="D22" s="73"/>
      <c r="E22" s="73"/>
      <c r="F22" s="73"/>
    </row>
    <row r="23" spans="1:6" x14ac:dyDescent="0.35">
      <c r="A23" s="13" t="s">
        <v>100</v>
      </c>
      <c r="B23" s="14" t="s">
        <v>101</v>
      </c>
      <c r="C23" s="14" t="s">
        <v>102</v>
      </c>
      <c r="D23" s="14" t="s">
        <v>103</v>
      </c>
      <c r="E23" s="14" t="s">
        <v>104</v>
      </c>
      <c r="F23" s="15" t="s">
        <v>105</v>
      </c>
    </row>
    <row r="24" spans="1:6" x14ac:dyDescent="0.35">
      <c r="A24" s="20" t="s">
        <v>131</v>
      </c>
      <c r="B24" s="21" t="s">
        <v>132</v>
      </c>
      <c r="C24" s="22">
        <v>200</v>
      </c>
      <c r="D24" s="22">
        <v>500</v>
      </c>
      <c r="E24" s="21" t="s">
        <v>108</v>
      </c>
      <c r="F24" s="23" t="s">
        <v>109</v>
      </c>
    </row>
    <row r="25" spans="1:6" x14ac:dyDescent="0.35">
      <c r="A25" s="16" t="s">
        <v>133</v>
      </c>
      <c r="B25" s="17" t="s">
        <v>134</v>
      </c>
      <c r="C25" s="18">
        <v>300</v>
      </c>
      <c r="D25" s="18">
        <v>800</v>
      </c>
      <c r="E25" s="17" t="s">
        <v>108</v>
      </c>
      <c r="F25" s="19" t="s">
        <v>109</v>
      </c>
    </row>
    <row r="26" spans="1:6" ht="15" thickBot="1" x14ac:dyDescent="0.4">
      <c r="A26" s="28" t="s">
        <v>135</v>
      </c>
      <c r="B26" s="29" t="s">
        <v>136</v>
      </c>
      <c r="C26" s="30">
        <v>50</v>
      </c>
      <c r="D26" s="30">
        <v>150</v>
      </c>
      <c r="E26" s="29" t="s">
        <v>108</v>
      </c>
      <c r="F26" s="31" t="s">
        <v>109</v>
      </c>
    </row>
    <row r="28" spans="1:6" ht="15" thickBot="1" x14ac:dyDescent="0.4"/>
    <row r="29" spans="1:6" ht="15.5" thickTop="1" thickBot="1" x14ac:dyDescent="0.4">
      <c r="A29" s="70" t="s">
        <v>137</v>
      </c>
      <c r="B29" s="71"/>
      <c r="C29" s="33">
        <f>SUM(C5:C7)+SUM(C11:C13)+SUM(C17:C20)+SUM(C24:C26)</f>
        <v>7400</v>
      </c>
      <c r="D29" s="33">
        <f>SUM(D5:D7)+SUM(D11:D13)+SUM(D17:D20)+SUM(D24:D26)</f>
        <v>15500</v>
      </c>
      <c r="E29" s="32" t="s">
        <v>138</v>
      </c>
      <c r="F29" s="34" t="s">
        <v>139</v>
      </c>
    </row>
  </sheetData>
  <mergeCells count="6">
    <mergeCell ref="A29:B29"/>
    <mergeCell ref="A1:F1"/>
    <mergeCell ref="A3:F3"/>
    <mergeCell ref="A9:F9"/>
    <mergeCell ref="A15:F15"/>
    <mergeCell ref="A22:F22"/>
  </mergeCells>
  <dataValidations count="2">
    <dataValidation type="list" allowBlank="1" sqref="F5:F7 F24:F26 F17:F20 F11:F13" xr:uid="{00BB8674-4F4A-4B15-9BDA-1B69C4E82E5E}">
      <formula1>"Not Started,In Progress,Complete"</formula1>
    </dataValidation>
    <dataValidation type="list" allowBlank="1" sqref="E5:E7 E24:E26 E17:E20 E11:E13" xr:uid="{9DC0D01D-88AF-4D22-96E3-D38517BA700E}">
      <formula1>"High,Medium,Low"</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29440-43C6-4459-9212-5424CF06591F}">
  <dimension ref="A1:F28"/>
  <sheetViews>
    <sheetView workbookViewId="0">
      <selection activeCell="B7" sqref="B7"/>
    </sheetView>
  </sheetViews>
  <sheetFormatPr defaultRowHeight="14.5" x14ac:dyDescent="0.35"/>
  <cols>
    <col min="1" max="1" width="28" customWidth="1"/>
    <col min="2" max="2" width="40" customWidth="1"/>
    <col min="3" max="4" width="16" customWidth="1"/>
    <col min="5" max="5" width="14" customWidth="1"/>
    <col min="6" max="6" width="16" hidden="1" customWidth="1"/>
  </cols>
  <sheetData>
    <row r="1" spans="1:6" ht="21" x14ac:dyDescent="0.5">
      <c r="A1" s="72" t="s">
        <v>140</v>
      </c>
      <c r="B1" s="72"/>
      <c r="C1" s="72"/>
      <c r="D1" s="72"/>
      <c r="E1" s="72"/>
      <c r="F1" s="72"/>
    </row>
    <row r="3" spans="1:6" ht="15" thickBot="1" x14ac:dyDescent="0.4">
      <c r="A3" s="73" t="s">
        <v>141</v>
      </c>
      <c r="B3" s="73"/>
      <c r="C3" s="73"/>
      <c r="D3" s="73"/>
      <c r="E3" s="73"/>
      <c r="F3" s="73"/>
    </row>
    <row r="4" spans="1:6" x14ac:dyDescent="0.35">
      <c r="A4" s="13" t="s">
        <v>100</v>
      </c>
      <c r="B4" s="14" t="s">
        <v>101</v>
      </c>
      <c r="C4" s="14" t="s">
        <v>102</v>
      </c>
      <c r="D4" s="14" t="s">
        <v>103</v>
      </c>
      <c r="E4" s="14" t="s">
        <v>104</v>
      </c>
      <c r="F4" s="15" t="s">
        <v>105</v>
      </c>
    </row>
    <row r="5" spans="1:6" x14ac:dyDescent="0.35">
      <c r="A5" s="16" t="s">
        <v>142</v>
      </c>
      <c r="B5" s="17" t="s">
        <v>143</v>
      </c>
      <c r="C5" s="18">
        <v>150</v>
      </c>
      <c r="D5" s="18">
        <v>400</v>
      </c>
      <c r="E5" s="17" t="s">
        <v>108</v>
      </c>
      <c r="F5" s="19" t="s">
        <v>109</v>
      </c>
    </row>
    <row r="6" spans="1:6" x14ac:dyDescent="0.35">
      <c r="A6" s="20" t="s">
        <v>144</v>
      </c>
      <c r="B6" s="21" t="s">
        <v>145</v>
      </c>
      <c r="C6" s="22">
        <v>600</v>
      </c>
      <c r="D6" s="22">
        <v>1200</v>
      </c>
      <c r="E6" s="21" t="s">
        <v>108</v>
      </c>
      <c r="F6" s="23" t="s">
        <v>109</v>
      </c>
    </row>
    <row r="7" spans="1:6" ht="15" thickBot="1" x14ac:dyDescent="0.4">
      <c r="A7" s="24" t="s">
        <v>146</v>
      </c>
      <c r="B7" s="25" t="s">
        <v>147</v>
      </c>
      <c r="C7" s="26">
        <v>300</v>
      </c>
      <c r="D7" s="26">
        <v>800</v>
      </c>
      <c r="E7" s="25" t="s">
        <v>108</v>
      </c>
      <c r="F7" s="27" t="s">
        <v>109</v>
      </c>
    </row>
    <row r="9" spans="1:6" ht="15" thickBot="1" x14ac:dyDescent="0.4">
      <c r="A9" s="73" t="s">
        <v>148</v>
      </c>
      <c r="B9" s="73"/>
      <c r="C9" s="73"/>
      <c r="D9" s="73"/>
      <c r="E9" s="73"/>
      <c r="F9" s="73"/>
    </row>
    <row r="10" spans="1:6" x14ac:dyDescent="0.35">
      <c r="A10" s="13" t="s">
        <v>100</v>
      </c>
      <c r="B10" s="14" t="s">
        <v>101</v>
      </c>
      <c r="C10" s="14" t="s">
        <v>102</v>
      </c>
      <c r="D10" s="14" t="s">
        <v>103</v>
      </c>
      <c r="E10" s="14" t="s">
        <v>104</v>
      </c>
      <c r="F10" s="15" t="s">
        <v>105</v>
      </c>
    </row>
    <row r="11" spans="1:6" x14ac:dyDescent="0.35">
      <c r="A11" s="16" t="s">
        <v>149</v>
      </c>
      <c r="B11" s="17" t="s">
        <v>150</v>
      </c>
      <c r="C11" s="18">
        <v>2500</v>
      </c>
      <c r="D11" s="18">
        <v>5000</v>
      </c>
      <c r="E11" s="17" t="s">
        <v>108</v>
      </c>
      <c r="F11" s="19" t="s">
        <v>109</v>
      </c>
    </row>
    <row r="12" spans="1:6" x14ac:dyDescent="0.35">
      <c r="A12" s="20" t="s">
        <v>151</v>
      </c>
      <c r="B12" s="21" t="s">
        <v>152</v>
      </c>
      <c r="C12" s="22">
        <v>400</v>
      </c>
      <c r="D12" s="22">
        <v>1000</v>
      </c>
      <c r="E12" s="21" t="s">
        <v>108</v>
      </c>
      <c r="F12" s="23" t="s">
        <v>109</v>
      </c>
    </row>
    <row r="13" spans="1:6" ht="15" thickBot="1" x14ac:dyDescent="0.4">
      <c r="A13" s="24" t="s">
        <v>153</v>
      </c>
      <c r="B13" s="25" t="s">
        <v>154</v>
      </c>
      <c r="C13" s="26">
        <v>100</v>
      </c>
      <c r="D13" s="26">
        <v>300</v>
      </c>
      <c r="E13" s="25" t="s">
        <v>108</v>
      </c>
      <c r="F13" s="27" t="s">
        <v>109</v>
      </c>
    </row>
    <row r="15" spans="1:6" ht="15" thickBot="1" x14ac:dyDescent="0.4">
      <c r="A15" s="73" t="s">
        <v>155</v>
      </c>
      <c r="B15" s="73"/>
      <c r="C15" s="73"/>
      <c r="D15" s="73"/>
      <c r="E15" s="73"/>
      <c r="F15" s="73"/>
    </row>
    <row r="16" spans="1:6" x14ac:dyDescent="0.35">
      <c r="A16" s="13" t="s">
        <v>100</v>
      </c>
      <c r="B16" s="14" t="s">
        <v>101</v>
      </c>
      <c r="C16" s="14" t="s">
        <v>102</v>
      </c>
      <c r="D16" s="14" t="s">
        <v>103</v>
      </c>
      <c r="E16" s="14" t="s">
        <v>104</v>
      </c>
      <c r="F16" s="15" t="s">
        <v>105</v>
      </c>
    </row>
    <row r="17" spans="1:6" x14ac:dyDescent="0.35">
      <c r="A17" s="16" t="s">
        <v>156</v>
      </c>
      <c r="B17" s="17" t="s">
        <v>157</v>
      </c>
      <c r="C17" s="18">
        <v>800</v>
      </c>
      <c r="D17" s="18">
        <v>2000</v>
      </c>
      <c r="E17" s="17" t="s">
        <v>108</v>
      </c>
      <c r="F17" s="19" t="s">
        <v>109</v>
      </c>
    </row>
    <row r="18" spans="1:6" x14ac:dyDescent="0.35">
      <c r="A18" s="20" t="s">
        <v>158</v>
      </c>
      <c r="B18" s="21" t="s">
        <v>159</v>
      </c>
      <c r="C18" s="22">
        <v>300</v>
      </c>
      <c r="D18" s="22">
        <v>700</v>
      </c>
      <c r="E18" s="21" t="s">
        <v>108</v>
      </c>
      <c r="F18" s="23" t="s">
        <v>109</v>
      </c>
    </row>
    <row r="19" spans="1:6" x14ac:dyDescent="0.35">
      <c r="A19" s="16" t="s">
        <v>160</v>
      </c>
      <c r="B19" s="17" t="s">
        <v>161</v>
      </c>
      <c r="C19" s="18">
        <v>200</v>
      </c>
      <c r="D19" s="18">
        <v>600</v>
      </c>
      <c r="E19" s="17" t="s">
        <v>108</v>
      </c>
      <c r="F19" s="19" t="s">
        <v>109</v>
      </c>
    </row>
    <row r="20" spans="1:6" ht="15" thickBot="1" x14ac:dyDescent="0.4">
      <c r="A20" s="28" t="s">
        <v>162</v>
      </c>
      <c r="B20" s="29" t="s">
        <v>163</v>
      </c>
      <c r="C20" s="30">
        <v>150</v>
      </c>
      <c r="D20" s="30">
        <v>500</v>
      </c>
      <c r="E20" s="29" t="s">
        <v>108</v>
      </c>
      <c r="F20" s="31" t="s">
        <v>109</v>
      </c>
    </row>
    <row r="22" spans="1:6" ht="15" thickBot="1" x14ac:dyDescent="0.4">
      <c r="A22" s="73" t="s">
        <v>164</v>
      </c>
      <c r="B22" s="73"/>
      <c r="C22" s="73"/>
      <c r="D22" s="73"/>
      <c r="E22" s="73"/>
      <c r="F22" s="73"/>
    </row>
    <row r="23" spans="1:6" x14ac:dyDescent="0.35">
      <c r="A23" s="13" t="s">
        <v>100</v>
      </c>
      <c r="B23" s="14" t="s">
        <v>101</v>
      </c>
      <c r="C23" s="14" t="s">
        <v>102</v>
      </c>
      <c r="D23" s="14" t="s">
        <v>103</v>
      </c>
      <c r="E23" s="14" t="s">
        <v>104</v>
      </c>
      <c r="F23" s="15" t="s">
        <v>105</v>
      </c>
    </row>
    <row r="24" spans="1:6" x14ac:dyDescent="0.35">
      <c r="A24" s="20" t="s">
        <v>165</v>
      </c>
      <c r="B24" s="21" t="s">
        <v>166</v>
      </c>
      <c r="C24" s="22">
        <v>500</v>
      </c>
      <c r="D24" s="22">
        <v>1500</v>
      </c>
      <c r="E24" s="21" t="s">
        <v>108</v>
      </c>
      <c r="F24" s="23" t="s">
        <v>109</v>
      </c>
    </row>
    <row r="25" spans="1:6" ht="15" thickBot="1" x14ac:dyDescent="0.4">
      <c r="A25" s="24" t="s">
        <v>167</v>
      </c>
      <c r="B25" s="25" t="s">
        <v>168</v>
      </c>
      <c r="C25" s="26">
        <v>200</v>
      </c>
      <c r="D25" s="26">
        <v>500</v>
      </c>
      <c r="E25" s="25" t="s">
        <v>108</v>
      </c>
      <c r="F25" s="27" t="s">
        <v>109</v>
      </c>
    </row>
    <row r="27" spans="1:6" ht="15" thickBot="1" x14ac:dyDescent="0.4"/>
    <row r="28" spans="1:6" ht="15.5" thickTop="1" thickBot="1" x14ac:dyDescent="0.4">
      <c r="A28" s="70" t="s">
        <v>137</v>
      </c>
      <c r="B28" s="71"/>
      <c r="C28" s="33">
        <f>SUM(C5:C7)+SUM(C11:C13)+SUM(C17:C20)+SUM(C24:C25)</f>
        <v>6200</v>
      </c>
      <c r="D28" s="33">
        <f>SUM(D5:D7)+SUM(D11:D13)+SUM(D17:D20)+SUM(D24:D25)</f>
        <v>14500</v>
      </c>
      <c r="E28" s="32" t="s">
        <v>138</v>
      </c>
      <c r="F28" s="34" t="s">
        <v>139</v>
      </c>
    </row>
  </sheetData>
  <mergeCells count="6">
    <mergeCell ref="A28:B28"/>
    <mergeCell ref="A1:F1"/>
    <mergeCell ref="A3:F3"/>
    <mergeCell ref="A9:F9"/>
    <mergeCell ref="A15:F15"/>
    <mergeCell ref="A22:F22"/>
  </mergeCells>
  <dataValidations count="2">
    <dataValidation type="list" allowBlank="1" sqref="F5:F7 F24:F25 F17:F20 F11:F13" xr:uid="{ABAD8935-A79E-4723-BE5E-03784DE93138}">
      <formula1>"Not Started,In Progress,Complete"</formula1>
    </dataValidation>
    <dataValidation type="list" allowBlank="1" sqref="E5:E7 E24:E25 E17:E20 E11:E13" xr:uid="{169D9E51-2F33-404C-81B9-B03EB709EF0C}">
      <formula1>"High,Medium,Low"</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D449E-6E6A-4CA2-893B-8E2B64895CA6}">
  <dimension ref="A1:F28"/>
  <sheetViews>
    <sheetView workbookViewId="0">
      <selection activeCell="J9" sqref="J9"/>
    </sheetView>
  </sheetViews>
  <sheetFormatPr defaultRowHeight="14.5" x14ac:dyDescent="0.35"/>
  <cols>
    <col min="1" max="1" width="28" customWidth="1"/>
    <col min="2" max="2" width="40" customWidth="1"/>
    <col min="3" max="4" width="16" customWidth="1"/>
    <col min="5" max="5" width="14" customWidth="1"/>
    <col min="6" max="6" width="16" hidden="1" customWidth="1"/>
  </cols>
  <sheetData>
    <row r="1" spans="1:6" ht="21" x14ac:dyDescent="0.5">
      <c r="A1" s="72" t="s">
        <v>169</v>
      </c>
      <c r="B1" s="72"/>
      <c r="C1" s="72"/>
      <c r="D1" s="72"/>
      <c r="E1" s="72"/>
      <c r="F1" s="72"/>
    </row>
    <row r="3" spans="1:6" ht="15" thickBot="1" x14ac:dyDescent="0.4">
      <c r="A3" s="73" t="s">
        <v>170</v>
      </c>
      <c r="B3" s="73"/>
      <c r="C3" s="73"/>
      <c r="D3" s="73"/>
      <c r="E3" s="73"/>
      <c r="F3" s="73"/>
    </row>
    <row r="4" spans="1:6" x14ac:dyDescent="0.35">
      <c r="A4" s="13" t="s">
        <v>100</v>
      </c>
      <c r="B4" s="14" t="s">
        <v>101</v>
      </c>
      <c r="C4" s="14" t="s">
        <v>102</v>
      </c>
      <c r="D4" s="14" t="s">
        <v>103</v>
      </c>
      <c r="E4" s="14" t="s">
        <v>104</v>
      </c>
      <c r="F4" s="15" t="s">
        <v>105</v>
      </c>
    </row>
    <row r="5" spans="1:6" x14ac:dyDescent="0.35">
      <c r="A5" s="16" t="s">
        <v>171</v>
      </c>
      <c r="B5" s="17" t="s">
        <v>172</v>
      </c>
      <c r="C5" s="18">
        <v>100</v>
      </c>
      <c r="D5" s="18">
        <v>250</v>
      </c>
      <c r="E5" s="17" t="s">
        <v>173</v>
      </c>
      <c r="F5" s="19" t="s">
        <v>109</v>
      </c>
    </row>
    <row r="6" spans="1:6" x14ac:dyDescent="0.35">
      <c r="A6" s="20" t="s">
        <v>174</v>
      </c>
      <c r="B6" s="21" t="s">
        <v>175</v>
      </c>
      <c r="C6" s="22">
        <v>80</v>
      </c>
      <c r="D6" s="22">
        <v>200</v>
      </c>
      <c r="E6" s="21" t="s">
        <v>173</v>
      </c>
      <c r="F6" s="23" t="s">
        <v>109</v>
      </c>
    </row>
    <row r="7" spans="1:6" ht="15" thickBot="1" x14ac:dyDescent="0.4">
      <c r="A7" s="24" t="s">
        <v>176</v>
      </c>
      <c r="B7" s="25" t="s">
        <v>177</v>
      </c>
      <c r="C7" s="26">
        <v>30</v>
      </c>
      <c r="D7" s="26">
        <v>80</v>
      </c>
      <c r="E7" s="25" t="s">
        <v>173</v>
      </c>
      <c r="F7" s="27" t="s">
        <v>109</v>
      </c>
    </row>
    <row r="9" spans="1:6" ht="15" thickBot="1" x14ac:dyDescent="0.4">
      <c r="A9" s="73" t="s">
        <v>178</v>
      </c>
      <c r="B9" s="73"/>
      <c r="C9" s="73"/>
      <c r="D9" s="73"/>
      <c r="E9" s="73"/>
      <c r="F9" s="73"/>
    </row>
    <row r="10" spans="1:6" x14ac:dyDescent="0.35">
      <c r="A10" s="13" t="s">
        <v>100</v>
      </c>
      <c r="B10" s="14" t="s">
        <v>101</v>
      </c>
      <c r="C10" s="14" t="s">
        <v>102</v>
      </c>
      <c r="D10" s="14" t="s">
        <v>103</v>
      </c>
      <c r="E10" s="14" t="s">
        <v>104</v>
      </c>
      <c r="F10" s="15" t="s">
        <v>105</v>
      </c>
    </row>
    <row r="11" spans="1:6" x14ac:dyDescent="0.35">
      <c r="A11" s="16" t="s">
        <v>179</v>
      </c>
      <c r="B11" s="17" t="s">
        <v>180</v>
      </c>
      <c r="C11" s="18">
        <v>150</v>
      </c>
      <c r="D11" s="18">
        <v>400</v>
      </c>
      <c r="E11" s="17" t="s">
        <v>108</v>
      </c>
      <c r="F11" s="19" t="s">
        <v>109</v>
      </c>
    </row>
    <row r="12" spans="1:6" x14ac:dyDescent="0.35">
      <c r="A12" s="20" t="s">
        <v>181</v>
      </c>
      <c r="B12" s="21" t="s">
        <v>182</v>
      </c>
      <c r="C12" s="22">
        <v>200</v>
      </c>
      <c r="D12" s="22">
        <v>600</v>
      </c>
      <c r="E12" s="21" t="s">
        <v>108</v>
      </c>
      <c r="F12" s="23" t="s">
        <v>109</v>
      </c>
    </row>
    <row r="13" spans="1:6" ht="15" thickBot="1" x14ac:dyDescent="0.4">
      <c r="A13" s="24" t="s">
        <v>183</v>
      </c>
      <c r="B13" s="25" t="s">
        <v>184</v>
      </c>
      <c r="C13" s="26">
        <v>500</v>
      </c>
      <c r="D13" s="26">
        <v>1500</v>
      </c>
      <c r="E13" s="25" t="s">
        <v>108</v>
      </c>
      <c r="F13" s="27" t="s">
        <v>109</v>
      </c>
    </row>
    <row r="15" spans="1:6" ht="15" thickBot="1" x14ac:dyDescent="0.4">
      <c r="A15" s="73" t="s">
        <v>185</v>
      </c>
      <c r="B15" s="73"/>
      <c r="C15" s="73"/>
      <c r="D15" s="73"/>
      <c r="E15" s="73"/>
      <c r="F15" s="73"/>
    </row>
    <row r="16" spans="1:6" x14ac:dyDescent="0.35">
      <c r="A16" s="13" t="s">
        <v>100</v>
      </c>
      <c r="B16" s="14" t="s">
        <v>101</v>
      </c>
      <c r="C16" s="14" t="s">
        <v>102</v>
      </c>
      <c r="D16" s="14" t="s">
        <v>103</v>
      </c>
      <c r="E16" s="14" t="s">
        <v>104</v>
      </c>
      <c r="F16" s="15" t="s">
        <v>105</v>
      </c>
    </row>
    <row r="17" spans="1:6" x14ac:dyDescent="0.35">
      <c r="A17" s="16" t="s">
        <v>186</v>
      </c>
      <c r="B17" s="17" t="s">
        <v>187</v>
      </c>
      <c r="C17" s="18">
        <v>100</v>
      </c>
      <c r="D17" s="18">
        <v>300</v>
      </c>
      <c r="E17" s="17" t="s">
        <v>108</v>
      </c>
      <c r="F17" s="19" t="s">
        <v>109</v>
      </c>
    </row>
    <row r="18" spans="1:6" x14ac:dyDescent="0.35">
      <c r="A18" s="20" t="s">
        <v>188</v>
      </c>
      <c r="B18" s="21" t="s">
        <v>189</v>
      </c>
      <c r="C18" s="22">
        <v>150</v>
      </c>
      <c r="D18" s="22">
        <v>400</v>
      </c>
      <c r="E18" s="21" t="s">
        <v>108</v>
      </c>
      <c r="F18" s="23" t="s">
        <v>109</v>
      </c>
    </row>
    <row r="19" spans="1:6" ht="15" thickBot="1" x14ac:dyDescent="0.4">
      <c r="A19" s="24" t="s">
        <v>190</v>
      </c>
      <c r="B19" s="25" t="s">
        <v>191</v>
      </c>
      <c r="C19" s="26">
        <v>100</v>
      </c>
      <c r="D19" s="26">
        <v>250</v>
      </c>
      <c r="E19" s="25" t="s">
        <v>108</v>
      </c>
      <c r="F19" s="27" t="s">
        <v>109</v>
      </c>
    </row>
    <row r="21" spans="1:6" ht="15" thickBot="1" x14ac:dyDescent="0.4">
      <c r="A21" s="73" t="s">
        <v>192</v>
      </c>
      <c r="B21" s="73"/>
      <c r="C21" s="73"/>
      <c r="D21" s="73"/>
      <c r="E21" s="73"/>
      <c r="F21" s="73"/>
    </row>
    <row r="22" spans="1:6" x14ac:dyDescent="0.35">
      <c r="A22" s="13" t="s">
        <v>100</v>
      </c>
      <c r="B22" s="14" t="s">
        <v>101</v>
      </c>
      <c r="C22" s="14" t="s">
        <v>102</v>
      </c>
      <c r="D22" s="14" t="s">
        <v>103</v>
      </c>
      <c r="E22" s="14" t="s">
        <v>104</v>
      </c>
      <c r="F22" s="15" t="s">
        <v>105</v>
      </c>
    </row>
    <row r="23" spans="1:6" x14ac:dyDescent="0.35">
      <c r="A23" s="16" t="s">
        <v>193</v>
      </c>
      <c r="B23" s="17" t="s">
        <v>194</v>
      </c>
      <c r="C23" s="18">
        <v>150</v>
      </c>
      <c r="D23" s="18">
        <v>350</v>
      </c>
      <c r="E23" s="17" t="s">
        <v>173</v>
      </c>
      <c r="F23" s="19" t="s">
        <v>109</v>
      </c>
    </row>
    <row r="24" spans="1:6" x14ac:dyDescent="0.35">
      <c r="A24" s="20" t="s">
        <v>195</v>
      </c>
      <c r="B24" s="21" t="s">
        <v>196</v>
      </c>
      <c r="C24" s="22">
        <v>300</v>
      </c>
      <c r="D24" s="22">
        <v>700</v>
      </c>
      <c r="E24" s="21" t="s">
        <v>173</v>
      </c>
      <c r="F24" s="23" t="s">
        <v>109</v>
      </c>
    </row>
    <row r="25" spans="1:6" ht="15" thickBot="1" x14ac:dyDescent="0.4">
      <c r="A25" s="24" t="s">
        <v>197</v>
      </c>
      <c r="B25" s="25" t="s">
        <v>198</v>
      </c>
      <c r="C25" s="26">
        <v>50</v>
      </c>
      <c r="D25" s="26">
        <v>150</v>
      </c>
      <c r="E25" s="25" t="s">
        <v>108</v>
      </c>
      <c r="F25" s="27" t="s">
        <v>109</v>
      </c>
    </row>
    <row r="27" spans="1:6" ht="15" thickBot="1" x14ac:dyDescent="0.4"/>
    <row r="28" spans="1:6" ht="15.5" thickTop="1" thickBot="1" x14ac:dyDescent="0.4">
      <c r="A28" s="70" t="s">
        <v>137</v>
      </c>
      <c r="B28" s="71"/>
      <c r="C28" s="33">
        <f>SUM(C5:C7)+SUM(C11:C13)+SUM(C17:C19)+SUM(C23:C25)</f>
        <v>1910</v>
      </c>
      <c r="D28" s="33">
        <f>SUM(D5:D7)+SUM(D11:D13)+SUM(D17:D19)+SUM(D23:D25)</f>
        <v>5180</v>
      </c>
      <c r="E28" s="32" t="s">
        <v>138</v>
      </c>
      <c r="F28" s="34" t="s">
        <v>139</v>
      </c>
    </row>
  </sheetData>
  <mergeCells count="6">
    <mergeCell ref="A28:B28"/>
    <mergeCell ref="A1:F1"/>
    <mergeCell ref="A3:F3"/>
    <mergeCell ref="A9:F9"/>
    <mergeCell ref="A15:F15"/>
    <mergeCell ref="A21:F21"/>
  </mergeCells>
  <dataValidations count="2">
    <dataValidation type="list" allowBlank="1" sqref="F5:F7 F23:F25 F17:F19 F11:F13" xr:uid="{4EA01220-57DD-4489-B6E4-28F2E41B77B0}">
      <formula1>"Not Started,In Progress,Complete"</formula1>
    </dataValidation>
    <dataValidation type="list" allowBlank="1" sqref="E5:E7 E23:E25 E17:E19 E11:E13" xr:uid="{BE4E4B0C-70AC-4A60-8E63-69C485F79EB1}">
      <formula1>"High,Medium,Low"</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C02D2-3F94-4F62-A445-A0C93A49429C}">
  <dimension ref="A1:F27"/>
  <sheetViews>
    <sheetView workbookViewId="0">
      <selection activeCell="I9" sqref="I9"/>
    </sheetView>
  </sheetViews>
  <sheetFormatPr defaultRowHeight="14.5" x14ac:dyDescent="0.35"/>
  <cols>
    <col min="1" max="1" width="28" customWidth="1"/>
    <col min="2" max="2" width="40" customWidth="1"/>
    <col min="3" max="4" width="16" customWidth="1"/>
    <col min="5" max="5" width="14" customWidth="1"/>
    <col min="6" max="6" width="16" hidden="1" customWidth="1"/>
  </cols>
  <sheetData>
    <row r="1" spans="1:6" ht="21" x14ac:dyDescent="0.5">
      <c r="A1" s="72" t="s">
        <v>199</v>
      </c>
      <c r="B1" s="72"/>
      <c r="C1" s="72"/>
      <c r="D1" s="72"/>
      <c r="E1" s="72"/>
      <c r="F1" s="72"/>
    </row>
    <row r="3" spans="1:6" ht="15" thickBot="1" x14ac:dyDescent="0.4">
      <c r="A3" s="73" t="s">
        <v>200</v>
      </c>
      <c r="B3" s="73"/>
      <c r="C3" s="73"/>
      <c r="D3" s="73"/>
      <c r="E3" s="73"/>
      <c r="F3" s="73"/>
    </row>
    <row r="4" spans="1:6" x14ac:dyDescent="0.35">
      <c r="A4" s="13" t="s">
        <v>100</v>
      </c>
      <c r="B4" s="14" t="s">
        <v>101</v>
      </c>
      <c r="C4" s="14" t="s">
        <v>102</v>
      </c>
      <c r="D4" s="14" t="s">
        <v>103</v>
      </c>
      <c r="E4" s="14" t="s">
        <v>104</v>
      </c>
      <c r="F4" s="15" t="s">
        <v>105</v>
      </c>
    </row>
    <row r="5" spans="1:6" x14ac:dyDescent="0.35">
      <c r="A5" s="16" t="s">
        <v>201</v>
      </c>
      <c r="B5" s="17" t="s">
        <v>202</v>
      </c>
      <c r="C5" s="18">
        <v>150</v>
      </c>
      <c r="D5" s="18">
        <v>400</v>
      </c>
      <c r="E5" s="17" t="s">
        <v>108</v>
      </c>
      <c r="F5" s="19" t="s">
        <v>109</v>
      </c>
    </row>
    <row r="6" spans="1:6" x14ac:dyDescent="0.35">
      <c r="A6" s="20" t="s">
        <v>203</v>
      </c>
      <c r="B6" s="21" t="s">
        <v>204</v>
      </c>
      <c r="C6" s="22">
        <v>50</v>
      </c>
      <c r="D6" s="22">
        <v>150</v>
      </c>
      <c r="E6" s="21" t="s">
        <v>108</v>
      </c>
      <c r="F6" s="23" t="s">
        <v>109</v>
      </c>
    </row>
    <row r="7" spans="1:6" x14ac:dyDescent="0.35">
      <c r="A7" s="16" t="s">
        <v>205</v>
      </c>
      <c r="B7" s="17" t="s">
        <v>206</v>
      </c>
      <c r="C7" s="18">
        <v>100</v>
      </c>
      <c r="D7" s="18">
        <v>200</v>
      </c>
      <c r="E7" s="17" t="s">
        <v>108</v>
      </c>
      <c r="F7" s="19" t="s">
        <v>109</v>
      </c>
    </row>
    <row r="8" spans="1:6" x14ac:dyDescent="0.35">
      <c r="A8" s="20" t="s">
        <v>207</v>
      </c>
      <c r="B8" s="21" t="s">
        <v>208</v>
      </c>
      <c r="C8" s="22">
        <v>100</v>
      </c>
      <c r="D8" s="22">
        <v>350</v>
      </c>
      <c r="E8" s="21" t="s">
        <v>108</v>
      </c>
      <c r="F8" s="23" t="s">
        <v>109</v>
      </c>
    </row>
    <row r="9" spans="1:6" x14ac:dyDescent="0.35">
      <c r="A9" s="16" t="s">
        <v>209</v>
      </c>
      <c r="B9" s="17" t="s">
        <v>210</v>
      </c>
      <c r="C9" s="18">
        <v>100</v>
      </c>
      <c r="D9" s="18">
        <v>250</v>
      </c>
      <c r="E9" s="17" t="s">
        <v>108</v>
      </c>
      <c r="F9" s="19" t="s">
        <v>109</v>
      </c>
    </row>
    <row r="10" spans="1:6" ht="15" thickBot="1" x14ac:dyDescent="0.4">
      <c r="A10" s="28" t="s">
        <v>211</v>
      </c>
      <c r="B10" s="29" t="s">
        <v>212</v>
      </c>
      <c r="C10" s="30">
        <v>100</v>
      </c>
      <c r="D10" s="30">
        <v>300</v>
      </c>
      <c r="E10" s="29" t="s">
        <v>108</v>
      </c>
      <c r="F10" s="31" t="s">
        <v>109</v>
      </c>
    </row>
    <row r="12" spans="1:6" ht="15" thickBot="1" x14ac:dyDescent="0.4">
      <c r="A12" s="73" t="s">
        <v>213</v>
      </c>
      <c r="B12" s="73"/>
      <c r="C12" s="73"/>
      <c r="D12" s="73"/>
      <c r="E12" s="73"/>
      <c r="F12" s="73"/>
    </row>
    <row r="13" spans="1:6" x14ac:dyDescent="0.35">
      <c r="A13" s="13" t="s">
        <v>100</v>
      </c>
      <c r="B13" s="14" t="s">
        <v>101</v>
      </c>
      <c r="C13" s="14" t="s">
        <v>102</v>
      </c>
      <c r="D13" s="14" t="s">
        <v>103</v>
      </c>
      <c r="E13" s="14" t="s">
        <v>104</v>
      </c>
      <c r="F13" s="15" t="s">
        <v>105</v>
      </c>
    </row>
    <row r="14" spans="1:6" x14ac:dyDescent="0.35">
      <c r="A14" s="20" t="s">
        <v>214</v>
      </c>
      <c r="B14" s="21" t="s">
        <v>215</v>
      </c>
      <c r="C14" s="22">
        <v>150</v>
      </c>
      <c r="D14" s="22">
        <v>400</v>
      </c>
      <c r="E14" s="21" t="s">
        <v>108</v>
      </c>
      <c r="F14" s="23" t="s">
        <v>109</v>
      </c>
    </row>
    <row r="15" spans="1:6" x14ac:dyDescent="0.35">
      <c r="A15" s="16" t="s">
        <v>216</v>
      </c>
      <c r="B15" s="17" t="s">
        <v>217</v>
      </c>
      <c r="C15" s="18">
        <v>100</v>
      </c>
      <c r="D15" s="18">
        <v>300</v>
      </c>
      <c r="E15" s="17" t="s">
        <v>108</v>
      </c>
      <c r="F15" s="19" t="s">
        <v>109</v>
      </c>
    </row>
    <row r="16" spans="1:6" x14ac:dyDescent="0.35">
      <c r="A16" s="20" t="s">
        <v>218</v>
      </c>
      <c r="B16" s="21" t="s">
        <v>219</v>
      </c>
      <c r="C16" s="22">
        <v>50</v>
      </c>
      <c r="D16" s="22">
        <v>150</v>
      </c>
      <c r="E16" s="21" t="s">
        <v>108</v>
      </c>
      <c r="F16" s="23" t="s">
        <v>109</v>
      </c>
    </row>
    <row r="17" spans="1:6" x14ac:dyDescent="0.35">
      <c r="A17" s="16" t="s">
        <v>220</v>
      </c>
      <c r="B17" s="17" t="s">
        <v>221</v>
      </c>
      <c r="C17" s="18">
        <v>250</v>
      </c>
      <c r="D17" s="18">
        <v>600</v>
      </c>
      <c r="E17" s="17" t="s">
        <v>108</v>
      </c>
      <c r="F17" s="19" t="s">
        <v>109</v>
      </c>
    </row>
    <row r="18" spans="1:6" ht="15" thickBot="1" x14ac:dyDescent="0.4">
      <c r="A18" s="28" t="s">
        <v>222</v>
      </c>
      <c r="B18" s="29" t="s">
        <v>223</v>
      </c>
      <c r="C18" s="30">
        <v>100</v>
      </c>
      <c r="D18" s="30">
        <v>250</v>
      </c>
      <c r="E18" s="29" t="s">
        <v>108</v>
      </c>
      <c r="F18" s="31" t="s">
        <v>109</v>
      </c>
    </row>
    <row r="20" spans="1:6" ht="15" thickBot="1" x14ac:dyDescent="0.4">
      <c r="A20" s="73" t="s">
        <v>224</v>
      </c>
      <c r="B20" s="73"/>
      <c r="C20" s="73"/>
      <c r="D20" s="73"/>
      <c r="E20" s="73"/>
      <c r="F20" s="73"/>
    </row>
    <row r="21" spans="1:6" x14ac:dyDescent="0.35">
      <c r="A21" s="13" t="s">
        <v>100</v>
      </c>
      <c r="B21" s="14" t="s">
        <v>101</v>
      </c>
      <c r="C21" s="14" t="s">
        <v>102</v>
      </c>
      <c r="D21" s="14" t="s">
        <v>103</v>
      </c>
      <c r="E21" s="14" t="s">
        <v>104</v>
      </c>
      <c r="F21" s="15" t="s">
        <v>105</v>
      </c>
    </row>
    <row r="22" spans="1:6" x14ac:dyDescent="0.35">
      <c r="A22" s="20" t="s">
        <v>225</v>
      </c>
      <c r="B22" s="21" t="s">
        <v>226</v>
      </c>
      <c r="C22" s="22">
        <v>100</v>
      </c>
      <c r="D22" s="22">
        <v>200</v>
      </c>
      <c r="E22" s="21" t="s">
        <v>108</v>
      </c>
      <c r="F22" s="23" t="s">
        <v>109</v>
      </c>
    </row>
    <row r="23" spans="1:6" x14ac:dyDescent="0.35">
      <c r="A23" s="16" t="s">
        <v>227</v>
      </c>
      <c r="B23" s="17" t="s">
        <v>228</v>
      </c>
      <c r="C23" s="18">
        <v>80</v>
      </c>
      <c r="D23" s="18">
        <v>200</v>
      </c>
      <c r="E23" s="17" t="s">
        <v>108</v>
      </c>
      <c r="F23" s="19" t="s">
        <v>109</v>
      </c>
    </row>
    <row r="24" spans="1:6" ht="15" thickBot="1" x14ac:dyDescent="0.4">
      <c r="A24" s="28" t="s">
        <v>229</v>
      </c>
      <c r="B24" s="29" t="s">
        <v>230</v>
      </c>
      <c r="C24" s="30">
        <v>100</v>
      </c>
      <c r="D24" s="30">
        <v>300</v>
      </c>
      <c r="E24" s="29" t="s">
        <v>108</v>
      </c>
      <c r="F24" s="31" t="s">
        <v>109</v>
      </c>
    </row>
    <row r="26" spans="1:6" ht="15" thickBot="1" x14ac:dyDescent="0.4"/>
    <row r="27" spans="1:6" ht="15.5" thickTop="1" thickBot="1" x14ac:dyDescent="0.4">
      <c r="A27" s="70" t="s">
        <v>137</v>
      </c>
      <c r="B27" s="71"/>
      <c r="C27" s="33">
        <f>SUM(C5:C10)+SUM(C14:C18)+SUM(C22:C24)</f>
        <v>1530</v>
      </c>
      <c r="D27" s="33">
        <f>SUM(D5:D10)+SUM(D14:D18)+SUM(D22:D24)</f>
        <v>4050</v>
      </c>
      <c r="E27" s="32" t="s">
        <v>138</v>
      </c>
      <c r="F27" s="34" t="s">
        <v>139</v>
      </c>
    </row>
  </sheetData>
  <mergeCells count="5">
    <mergeCell ref="A1:F1"/>
    <mergeCell ref="A3:F3"/>
    <mergeCell ref="A12:F12"/>
    <mergeCell ref="A20:F20"/>
    <mergeCell ref="A27:B27"/>
  </mergeCells>
  <dataValidations count="2">
    <dataValidation type="list" allowBlank="1" sqref="F5:F10 F22:F24 F14:F18" xr:uid="{5E5A8366-62D5-43FC-9F52-DAF923182D1D}">
      <formula1>"Not Started,In Progress,Complete"</formula1>
    </dataValidation>
    <dataValidation type="list" allowBlank="1" sqref="E5:E10 E22:E24 E14:E18" xr:uid="{C7F850DD-686E-4D0A-920A-91B09A3F735E}">
      <formula1>"High,Medium,Low"</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D6E02-C967-467C-8A67-DC8DEC6B456C}">
  <dimension ref="A1:G19"/>
  <sheetViews>
    <sheetView tabSelected="1" topLeftCell="A2" workbookViewId="0">
      <selection activeCell="E16" sqref="E16"/>
    </sheetView>
  </sheetViews>
  <sheetFormatPr defaultRowHeight="14.5" x14ac:dyDescent="0.35"/>
  <cols>
    <col min="1" max="1" width="28" customWidth="1"/>
    <col min="2" max="2" width="16" customWidth="1"/>
    <col min="3" max="4" width="20" customWidth="1"/>
    <col min="5" max="5" width="18" customWidth="1"/>
    <col min="6" max="7" width="24" customWidth="1"/>
  </cols>
  <sheetData>
    <row r="1" spans="1:7" ht="21" x14ac:dyDescent="0.5">
      <c r="A1" s="12" t="s">
        <v>231</v>
      </c>
      <c r="B1" s="12"/>
      <c r="C1" s="12"/>
      <c r="D1" s="12"/>
      <c r="E1" s="12"/>
      <c r="F1" s="12"/>
      <c r="G1" s="12"/>
    </row>
    <row r="2" spans="1:7" x14ac:dyDescent="0.35">
      <c r="A2" s="35" t="s">
        <v>232</v>
      </c>
      <c r="B2" s="35"/>
      <c r="C2" s="35"/>
      <c r="D2" s="35"/>
      <c r="E2" s="35"/>
      <c r="F2" s="35"/>
      <c r="G2" s="35"/>
    </row>
    <row r="3" spans="1:7" ht="15" thickBot="1" x14ac:dyDescent="0.4"/>
    <row r="4" spans="1:7" x14ac:dyDescent="0.35">
      <c r="A4" s="13" t="s">
        <v>233</v>
      </c>
      <c r="B4" s="14" t="s">
        <v>234</v>
      </c>
      <c r="C4" s="14" t="s">
        <v>235</v>
      </c>
      <c r="D4" s="14" t="s">
        <v>236</v>
      </c>
      <c r="E4" s="14" t="s">
        <v>237</v>
      </c>
      <c r="F4" s="14" t="s">
        <v>238</v>
      </c>
      <c r="G4" s="15" t="s">
        <v>239</v>
      </c>
    </row>
    <row r="5" spans="1:7" x14ac:dyDescent="0.35">
      <c r="A5" s="16" t="s">
        <v>240</v>
      </c>
      <c r="B5" s="17">
        <v>13</v>
      </c>
      <c r="C5" s="18">
        <f>'[1]Interior Projects'!C29</f>
        <v>7400</v>
      </c>
      <c r="D5" s="18">
        <f>'[1]Interior Projects'!D29</f>
        <v>15500</v>
      </c>
      <c r="E5" s="18">
        <f>(C5+D5)/2</f>
        <v>11450</v>
      </c>
      <c r="F5" s="36">
        <f t="shared" ref="F5:G8" si="0">IF(C$9=0,0,C5/C$9)</f>
        <v>0.43427230046948356</v>
      </c>
      <c r="G5" s="37">
        <f t="shared" si="0"/>
        <v>0.39510578638796839</v>
      </c>
    </row>
    <row r="6" spans="1:7" x14ac:dyDescent="0.35">
      <c r="A6" s="20" t="s">
        <v>241</v>
      </c>
      <c r="B6" s="21">
        <v>12</v>
      </c>
      <c r="C6" s="22">
        <f>'[1]Exterior Projects'!C28</f>
        <v>6200</v>
      </c>
      <c r="D6" s="22">
        <f>'[1]Exterior Projects'!D28</f>
        <v>14500</v>
      </c>
      <c r="E6" s="22">
        <f>(C6+D6)/2</f>
        <v>10350</v>
      </c>
      <c r="F6" s="38">
        <f t="shared" si="0"/>
        <v>0.36384976525821594</v>
      </c>
      <c r="G6" s="39">
        <f t="shared" si="0"/>
        <v>0.36961509049197044</v>
      </c>
    </row>
    <row r="7" spans="1:7" x14ac:dyDescent="0.35">
      <c r="A7" s="16" t="s">
        <v>242</v>
      </c>
      <c r="B7" s="17">
        <v>12</v>
      </c>
      <c r="C7" s="18">
        <f>'[1]Safety Upgrades'!C28</f>
        <v>1910</v>
      </c>
      <c r="D7" s="18">
        <f>'[1]Safety Upgrades'!D28</f>
        <v>5180</v>
      </c>
      <c r="E7" s="18">
        <f>(C7+D7)/2</f>
        <v>3545</v>
      </c>
      <c r="F7" s="36">
        <f t="shared" si="0"/>
        <v>0.11208920187793427</v>
      </c>
      <c r="G7" s="37">
        <f t="shared" si="0"/>
        <v>0.13204180474126945</v>
      </c>
    </row>
    <row r="8" spans="1:7" x14ac:dyDescent="0.35">
      <c r="A8" s="20" t="s">
        <v>243</v>
      </c>
      <c r="B8" s="21">
        <v>14</v>
      </c>
      <c r="C8" s="22">
        <f>'[1]Plumbing &amp; Electrical'!C27</f>
        <v>1530</v>
      </c>
      <c r="D8" s="22">
        <f>'[1]Plumbing &amp; Electrical'!D27</f>
        <v>4050</v>
      </c>
      <c r="E8" s="22">
        <f>(C8+D8)/2</f>
        <v>2790</v>
      </c>
      <c r="F8" s="38">
        <f t="shared" si="0"/>
        <v>8.9788732394366202E-2</v>
      </c>
      <c r="G8" s="39">
        <f t="shared" si="0"/>
        <v>0.10323731837879174</v>
      </c>
    </row>
    <row r="9" spans="1:7" ht="15" thickBot="1" x14ac:dyDescent="0.4">
      <c r="A9" s="40" t="s">
        <v>244</v>
      </c>
      <c r="B9" s="41">
        <f>SUM(B5:B8)</f>
        <v>51</v>
      </c>
      <c r="C9" s="42">
        <f>SUM(C5:C8)</f>
        <v>17040</v>
      </c>
      <c r="D9" s="42">
        <f>SUM(D5:D8)</f>
        <v>39230</v>
      </c>
      <c r="E9" s="42">
        <f>(C9+D9)/2</f>
        <v>28135</v>
      </c>
      <c r="F9" s="41" t="s">
        <v>245</v>
      </c>
      <c r="G9" s="43" t="s">
        <v>245</v>
      </c>
    </row>
    <row r="10" spans="1:7" ht="15" thickBot="1" x14ac:dyDescent="0.4"/>
    <row r="11" spans="1:7" ht="16" thickTop="1" x14ac:dyDescent="0.35">
      <c r="A11" s="44" t="s">
        <v>246</v>
      </c>
      <c r="B11" s="45"/>
      <c r="C11" s="46" t="s">
        <v>247</v>
      </c>
      <c r="D11" s="46" t="s">
        <v>248</v>
      </c>
      <c r="E11" s="47" t="s">
        <v>249</v>
      </c>
    </row>
    <row r="12" spans="1:7" ht="15" thickBot="1" x14ac:dyDescent="0.4">
      <c r="A12" s="48" t="s">
        <v>250</v>
      </c>
      <c r="B12" s="49"/>
      <c r="C12" s="50">
        <f>C9</f>
        <v>17040</v>
      </c>
      <c r="D12" s="50">
        <f>D9</f>
        <v>39230</v>
      </c>
      <c r="E12" s="51">
        <f>E9</f>
        <v>28135</v>
      </c>
    </row>
    <row r="13" spans="1:7" ht="15" thickTop="1" x14ac:dyDescent="0.35"/>
    <row r="14" spans="1:7" x14ac:dyDescent="0.35">
      <c r="A14" s="52" t="s">
        <v>251</v>
      </c>
      <c r="B14" s="52"/>
      <c r="C14" s="52"/>
      <c r="D14" s="52"/>
      <c r="E14" s="52"/>
      <c r="F14" s="52"/>
      <c r="G14" s="52"/>
    </row>
    <row r="15" spans="1:7" x14ac:dyDescent="0.35">
      <c r="A15" s="52" t="s">
        <v>252</v>
      </c>
      <c r="B15" s="52"/>
      <c r="C15" s="52"/>
      <c r="D15" s="52"/>
      <c r="E15" s="52"/>
      <c r="F15" s="52"/>
      <c r="G15" s="52"/>
    </row>
    <row r="16" spans="1:7" x14ac:dyDescent="0.35">
      <c r="A16" s="52" t="s">
        <v>253</v>
      </c>
      <c r="B16" s="52"/>
      <c r="C16" s="52"/>
      <c r="D16" s="52"/>
      <c r="E16" s="52"/>
      <c r="F16" s="52"/>
      <c r="G16" s="52"/>
    </row>
    <row r="17" spans="1:7" x14ac:dyDescent="0.35">
      <c r="A17" s="52" t="s">
        <v>254</v>
      </c>
      <c r="B17" s="52"/>
      <c r="C17" s="52"/>
      <c r="D17" s="52"/>
      <c r="E17" s="52"/>
      <c r="F17" s="52"/>
      <c r="G17" s="52"/>
    </row>
    <row r="18" spans="1:7" x14ac:dyDescent="0.35">
      <c r="A18" s="52" t="s">
        <v>255</v>
      </c>
      <c r="B18" s="52"/>
      <c r="C18" s="52"/>
      <c r="D18" s="52"/>
      <c r="E18" s="52"/>
      <c r="F18" s="52"/>
      <c r="G18" s="52"/>
    </row>
    <row r="19" spans="1:7" x14ac:dyDescent="0.35">
      <c r="A19" s="52" t="s">
        <v>256</v>
      </c>
      <c r="B19" s="52"/>
      <c r="C19" s="52"/>
      <c r="D19" s="52"/>
      <c r="E19" s="52"/>
      <c r="F19" s="52"/>
      <c r="G19" s="5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Checklist</vt:lpstr>
      <vt:lpstr>Sheet1</vt:lpstr>
      <vt:lpstr>Interior</vt:lpstr>
      <vt:lpstr>Exterior</vt:lpstr>
      <vt:lpstr>Safety</vt:lpstr>
      <vt:lpstr>Plumb Elect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cald</dc:creator>
  <cp:lastModifiedBy>frank cald</cp:lastModifiedBy>
  <cp:lastPrinted>2026-06-26T23:55:01Z</cp:lastPrinted>
  <dcterms:created xsi:type="dcterms:W3CDTF">2026-06-26T01:32:18Z</dcterms:created>
  <dcterms:modified xsi:type="dcterms:W3CDTF">2026-09-16T18:11:01Z</dcterms:modified>
</cp:coreProperties>
</file>